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ruvodce dokuemnty logo+\5 cenotvorba\"/>
    </mc:Choice>
  </mc:AlternateContent>
  <bookViews>
    <workbookView xWindow="0" yWindow="0" windowWidth="26520" windowHeight="10110" tabRatio="500"/>
  </bookViews>
  <sheets>
    <sheet name="cena za produkt dle nákladů" sheetId="6" r:id="rId1"/>
  </sheets>
  <definedNames>
    <definedName name="_xlnm.Print_Area" localSheetId="0">'cena za produkt dle nákladů'!$A$1:$M$41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6" l="1"/>
  <c r="M12" i="6" s="1"/>
  <c r="C19" i="6" l="1"/>
  <c r="C13" i="6"/>
  <c r="F13" i="6"/>
  <c r="F33" i="6"/>
  <c r="F38" i="6"/>
  <c r="C20" i="6" l="1"/>
  <c r="F39" i="6"/>
  <c r="M6" i="6" l="1"/>
  <c r="M8" i="6" s="1"/>
  <c r="M9" i="6" l="1"/>
  <c r="L15" i="6" s="1"/>
  <c r="L20" i="6" s="1"/>
  <c r="L24" i="6" s="1"/>
</calcChain>
</file>

<file path=xl/comments1.xml><?xml version="1.0" encoding="utf-8"?>
<comments xmlns="http://schemas.openxmlformats.org/spreadsheetml/2006/main">
  <authors>
    <author>PAULOVICS Zuzana</author>
    <author>Průvodce podnikáním</author>
    <author>HEŘMÁNKOVÁ Lenka</author>
  </authors>
  <commentList>
    <comment ref="H5" authorId="0" shapeId="0">
      <text>
        <r>
          <rPr>
            <sz val="9"/>
            <color indexed="81"/>
            <rFont val="Tahoma"/>
            <family val="2"/>
            <charset val="238"/>
          </rPr>
          <t>Kolik si minimálně musíte vydělat, abyste pokryly svoje měsíční výdaje. I když bydlíte u rodičů, tak si vyplňte budoucí výdaje.</t>
        </r>
      </text>
    </comment>
    <comment ref="H6" authorId="1" shapeId="0">
      <text>
        <r>
          <rPr>
            <sz val="9"/>
            <color rgb="FF000000"/>
            <rFont val="Tahoma"/>
            <family val="2"/>
            <charset val="238"/>
          </rPr>
          <t>všechny výdaje, které musíte v měsíci pokrýt</t>
        </r>
      </text>
    </comment>
    <comment ref="B7" authorId="0" shapeId="0">
      <text>
        <r>
          <rPr>
            <sz val="9"/>
            <color indexed="81"/>
            <rFont val="Tahoma"/>
            <charset val="1"/>
          </rPr>
          <t>zde zadejte vstupní náklady, které jsou relevantní pro váš výrobek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38"/>
          </rPr>
          <t>počítá minimální hodinovou sazbu podnikatele, pokud chcete víc než minimum, zadejte to v 3. kroku do Spoření</t>
        </r>
      </text>
    </comment>
    <comment ref="B17" authorId="2" shapeId="0">
      <text>
        <r>
          <rPr>
            <sz val="9"/>
            <color indexed="81"/>
            <rFont val="Tahoma"/>
            <family val="2"/>
          </rPr>
          <t>dodavatelé polotovarů, dalších vstupů pro výrobu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238"/>
          </rPr>
          <t>kolik chcete, aby vám zbylo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38"/>
          </rPr>
          <t>upravte na požadovanou marži, neměla by být pod 10%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238"/>
          </rPr>
          <t>Plátci DPH musí následně ještě přičíst DPH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238"/>
          </rPr>
          <t>Samozřejmě záleží na ceně, za kterou prodáváte. Můžete si ji v 6. kroku i navýšit a pak stačí prodat míň výrobků.</t>
        </r>
      </text>
    </comment>
    <comment ref="E30" authorId="0" shapeId="0">
      <text>
        <r>
          <rPr>
            <sz val="9"/>
            <color indexed="81"/>
            <rFont val="Tahoma"/>
            <family val="2"/>
            <charset val="238"/>
          </rPr>
          <t>mzdové náklady na zaměstnance včetně sociálního a zdravotního pojištění</t>
        </r>
      </text>
    </comment>
  </commentList>
</comments>
</file>

<file path=xl/sharedStrings.xml><?xml version="1.0" encoding="utf-8"?>
<sst xmlns="http://schemas.openxmlformats.org/spreadsheetml/2006/main" count="87" uniqueCount="80">
  <si>
    <t>NÁZEV SPOLEČNOSTI</t>
  </si>
  <si>
    <t>JINÉ</t>
  </si>
  <si>
    <t>CENOTVORBA</t>
  </si>
  <si>
    <t>úklid</t>
  </si>
  <si>
    <t>internet</t>
  </si>
  <si>
    <t>telefon</t>
  </si>
  <si>
    <t>cloud/hosting</t>
  </si>
  <si>
    <t>SW licence</t>
  </si>
  <si>
    <t>pojištění (zam, rizika, auto, podnikání, …)</t>
  </si>
  <si>
    <t>leasing (splátka)</t>
  </si>
  <si>
    <t>úvěr (splátka)</t>
  </si>
  <si>
    <t>bankovní poplatky</t>
  </si>
  <si>
    <t>daně (DPH, silniční, …)</t>
  </si>
  <si>
    <t>účetní, právník</t>
  </si>
  <si>
    <t>poštovné</t>
  </si>
  <si>
    <t>reklama</t>
  </si>
  <si>
    <t>pohoštění</t>
  </si>
  <si>
    <t>( – )  OSOBNÍ VÝDAJE</t>
  </si>
  <si>
    <t>jídlo</t>
  </si>
  <si>
    <t>ošacení, obuv</t>
  </si>
  <si>
    <t>pohonné hmoty</t>
  </si>
  <si>
    <t>bydlení (hypotéka/nájem, energie)</t>
  </si>
  <si>
    <t>pojištění</t>
  </si>
  <si>
    <t>drogerie, léky</t>
  </si>
  <si>
    <t>volný čas</t>
  </si>
  <si>
    <t>domácí zvíře</t>
  </si>
  <si>
    <t>OSOBNÍ VÝDAJE CELKEM</t>
  </si>
  <si>
    <t>dovolená</t>
  </si>
  <si>
    <t>výše marže</t>
  </si>
  <si>
    <t>výše rezervy</t>
  </si>
  <si>
    <t>Celkové měsíční náklady navýšit o rezervu</t>
  </si>
  <si>
    <t>Cena za 1 hodinu vaší práce</t>
  </si>
  <si>
    <t>počet hodin v měsíci</t>
  </si>
  <si>
    <t>cena za hodinu</t>
  </si>
  <si>
    <t>servisní smlouvy</t>
  </si>
  <si>
    <t>( – )  ostatní přímé náklady</t>
  </si>
  <si>
    <t>ošetření produktu, ochrana, lepidlo, apod.</t>
  </si>
  <si>
    <t>obal</t>
  </si>
  <si>
    <t>PŘÍMÉ NÁKLADY CELKEM</t>
  </si>
  <si>
    <t>( – )  přímý materiál</t>
  </si>
  <si>
    <t>kůže</t>
  </si>
  <si>
    <t>podšívka</t>
  </si>
  <si>
    <t>úchyty</t>
  </si>
  <si>
    <t>nýty</t>
  </si>
  <si>
    <t>NEPŘÍMÉ NÁKLADY</t>
  </si>
  <si>
    <t>NEPŘÍMÉ NÁKLADY CELKEM</t>
  </si>
  <si>
    <t>přímý materiál celkem</t>
  </si>
  <si>
    <t>ostatní přímé náklady celkem</t>
  </si>
  <si>
    <t>( – )  výrobní režie</t>
  </si>
  <si>
    <t>( – )  správní režie</t>
  </si>
  <si>
    <t>( – )  odbytová režie</t>
  </si>
  <si>
    <t>výrobní režie celkem</t>
  </si>
  <si>
    <t>správní režie celkem</t>
  </si>
  <si>
    <t>odbytová režie celkem</t>
  </si>
  <si>
    <t>pronájem nebo odpisy stroje</t>
  </si>
  <si>
    <t>opravy a údržba</t>
  </si>
  <si>
    <t>pojištění stroje</t>
  </si>
  <si>
    <t>pronájem nebo odpisy nemovitosti</t>
  </si>
  <si>
    <t>expedice</t>
  </si>
  <si>
    <t>kancelářské vybavení</t>
  </si>
  <si>
    <t>služby spojené s výrobou</t>
  </si>
  <si>
    <t>Kabelka s.r.o.</t>
  </si>
  <si>
    <t>2. krok - spočítat ostatní náklady související s firmou</t>
  </si>
  <si>
    <t>5. krok - spočítat nákladovou cenu 1 výrobku</t>
  </si>
  <si>
    <t>6. krok - spočítat cenu výrobku včetně marže</t>
  </si>
  <si>
    <t>POČET VÝROBKŮ VYROBENÝCH ZA MĚSÍC</t>
  </si>
  <si>
    <t>PŘÍMÉ NÁKLADY</t>
  </si>
  <si>
    <t>hodinová sazba podnikatele (20 pracovních dní x 8 hodin denně)</t>
  </si>
  <si>
    <t>celkové měsíční náklady na výrobu</t>
  </si>
  <si>
    <t>celková částka, která se musí v měsíci min. vydělat</t>
  </si>
  <si>
    <t>nákladová cena výrobku (včetně rezervy a mzdových nákladů)</t>
  </si>
  <si>
    <t>konečná cena 1 výrobku</t>
  </si>
  <si>
    <t>kolik výrobků zvládnete vyrobit za 1 měsíc</t>
  </si>
  <si>
    <t>7. krok - spočítat si bod zvratu</t>
  </si>
  <si>
    <t>kolik výrobků musíte měsíčně prodat, abyste neprodělávali</t>
  </si>
  <si>
    <t>mzdy zaměstnanců (hrubé)</t>
  </si>
  <si>
    <t>spoření</t>
  </si>
  <si>
    <t>3. krok - osobní výdaje podnikatele</t>
  </si>
  <si>
    <t>1. krok - spočítat náklady na výrobu 1 výrobku</t>
  </si>
  <si>
    <t>4. krok - spočítat celkové měsíční náklady a mzdu podnikatele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</si>
</sst>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.00\ &quot;CZK&quot;_-;\-* #,##0.00\ &quot;CZK&quot;_-;_-* &quot;-&quot;??\ &quot;CZK&quot;_-;_-@_-"/>
    <numFmt numFmtId="165" formatCode="#,##0_ ;\-#,##0\ 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3" tint="-0.249977111117893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43464"/>
      <name val="Arial"/>
      <family val="2"/>
    </font>
    <font>
      <b/>
      <sz val="22"/>
      <color rgb="FF333333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  <charset val="238"/>
    </font>
    <font>
      <b/>
      <sz val="11"/>
      <color rgb="FF043464"/>
      <name val="Arial"/>
      <family val="2"/>
      <charset val="238"/>
    </font>
    <font>
      <sz val="9"/>
      <color rgb="FF000000"/>
      <name val="Tahoma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3" borderId="0" xfId="0" applyFont="1" applyFill="1"/>
    <xf numFmtId="0" fontId="4" fillId="3" borderId="0" xfId="0" applyFont="1" applyFill="1" applyAlignment="1">
      <alignment vertical="center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indent="1"/>
    </xf>
    <xf numFmtId="0" fontId="6" fillId="3" borderId="0" xfId="0" applyFont="1" applyFill="1"/>
    <xf numFmtId="0" fontId="9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0" fontId="5" fillId="4" borderId="3" xfId="0" applyFont="1" applyFill="1" applyBorder="1" applyAlignment="1">
      <alignment horizontal="left" vertical="center" wrapText="1" inden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3" borderId="0" xfId="0" applyFont="1" applyFill="1" applyAlignment="1">
      <alignment vertical="center" wrapText="1"/>
    </xf>
    <xf numFmtId="164" fontId="9" fillId="3" borderId="0" xfId="0" applyNumberFormat="1" applyFont="1" applyFill="1" applyAlignment="1">
      <alignment horizontal="left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164" fontId="6" fillId="0" borderId="14" xfId="0" applyNumberFormat="1" applyFont="1" applyBorder="1" applyAlignment="1">
      <alignment horizontal="center" vertical="center" wrapText="1"/>
    </xf>
    <xf numFmtId="49" fontId="6" fillId="3" borderId="0" xfId="0" applyNumberFormat="1" applyFont="1" applyFill="1"/>
    <xf numFmtId="0" fontId="1" fillId="5" borderId="0" xfId="0" applyFont="1" applyFill="1"/>
    <xf numFmtId="164" fontId="12" fillId="0" borderId="7" xfId="0" applyNumberFormat="1" applyFont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" fillId="6" borderId="0" xfId="0" applyFont="1" applyFill="1"/>
    <xf numFmtId="164" fontId="6" fillId="0" borderId="7" xfId="0" applyNumberFormat="1" applyFont="1" applyBorder="1" applyAlignment="1">
      <alignment horizontal="left" vertical="center" wrapText="1"/>
    </xf>
    <xf numFmtId="43" fontId="6" fillId="3" borderId="0" xfId="0" applyNumberFormat="1" applyFont="1" applyFill="1"/>
    <xf numFmtId="3" fontId="6" fillId="0" borderId="7" xfId="0" applyNumberFormat="1" applyFont="1" applyBorder="1" applyAlignment="1">
      <alignment horizontal="right" wrapText="1"/>
    </xf>
    <xf numFmtId="43" fontId="6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right" vertical="center" wrapText="1"/>
    </xf>
    <xf numFmtId="165" fontId="12" fillId="0" borderId="7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left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10" fillId="2" borderId="15" xfId="0" applyFont="1" applyFill="1" applyBorder="1" applyAlignment="1">
      <alignment horizontal="left" vertical="center" wrapText="1" indent="1"/>
    </xf>
    <xf numFmtId="0" fontId="10" fillId="2" borderId="16" xfId="0" applyFont="1" applyFill="1" applyBorder="1" applyAlignment="1">
      <alignment horizontal="left" vertical="center" wrapText="1" indent="1"/>
    </xf>
    <xf numFmtId="0" fontId="10" fillId="7" borderId="2" xfId="0" applyFont="1" applyFill="1" applyBorder="1" applyAlignment="1">
      <alignment horizontal="left" vertical="center" wrapText="1" indent="1"/>
    </xf>
    <xf numFmtId="0" fontId="10" fillId="7" borderId="4" xfId="0" applyFont="1" applyFill="1" applyBorder="1" applyAlignment="1">
      <alignment horizontal="left" vertical="center" wrapText="1" inden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colors>
    <mruColors>
      <color rgb="FFFF3399"/>
      <color rgb="FF0099CC"/>
      <color rgb="FFFF0066"/>
      <color rgb="FF333333"/>
      <color rgb="FF00458F"/>
      <color rgb="FF0093FF"/>
      <color rgb="FF003F81"/>
      <color rgb="FF003366"/>
      <color rgb="FF0056AE"/>
      <color rgb="FF007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165900</xdr:rowOff>
    </xdr:from>
    <xdr:to>
      <xdr:col>1</xdr:col>
      <xdr:colOff>1246188</xdr:colOff>
      <xdr:row>0</xdr:row>
      <xdr:rowOff>467922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31518FFB-DA2F-4A42-8564-AB5A45DC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165900"/>
          <a:ext cx="1208089" cy="302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2"/>
  <sheetViews>
    <sheetView tabSelected="1" zoomScaleNormal="100" workbookViewId="0">
      <selection activeCell="C1" sqref="C1"/>
    </sheetView>
  </sheetViews>
  <sheetFormatPr defaultColWidth="10.875" defaultRowHeight="15" x14ac:dyDescent="0.2"/>
  <cols>
    <col min="1" max="1" width="4.875" style="1" customWidth="1"/>
    <col min="2" max="2" width="47.5" style="1" customWidth="1"/>
    <col min="3" max="3" width="21" style="1" customWidth="1"/>
    <col min="4" max="4" width="3.5" style="1" customWidth="1"/>
    <col min="5" max="5" width="51.5" style="1" customWidth="1"/>
    <col min="6" max="6" width="21.5" style="1" customWidth="1"/>
    <col min="7" max="7" width="3.875" style="1" customWidth="1"/>
    <col min="8" max="8" width="45" style="1" bestFit="1" customWidth="1"/>
    <col min="9" max="9" width="26.5" style="1" customWidth="1"/>
    <col min="10" max="10" width="4.375" style="1" customWidth="1"/>
    <col min="11" max="11" width="50.875" style="1" customWidth="1"/>
    <col min="12" max="12" width="19.125" style="1" customWidth="1"/>
    <col min="13" max="13" width="16.25" style="1" bestFit="1" customWidth="1"/>
    <col min="14" max="16384" width="10.875" style="1"/>
  </cols>
  <sheetData>
    <row r="1" spans="1:16" ht="50.25" customHeight="1" x14ac:dyDescent="0.2">
      <c r="B1" s="6" t="s">
        <v>2</v>
      </c>
      <c r="C1" s="2"/>
    </row>
    <row r="2" spans="1:16" ht="18" customHeight="1" x14ac:dyDescent="0.2">
      <c r="B2" s="6"/>
      <c r="C2" s="2"/>
    </row>
    <row r="3" spans="1:16" x14ac:dyDescent="0.2">
      <c r="B3" s="5" t="s">
        <v>0</v>
      </c>
      <c r="C3" s="22" t="s">
        <v>61</v>
      </c>
      <c r="O3" s="7"/>
      <c r="P3" s="7"/>
    </row>
    <row r="4" spans="1:16" x14ac:dyDescent="0.2">
      <c r="B4" s="5"/>
      <c r="O4" s="7"/>
      <c r="P4" s="7"/>
    </row>
    <row r="5" spans="1:16" ht="30" x14ac:dyDescent="0.2">
      <c r="B5" s="24" t="s">
        <v>78</v>
      </c>
      <c r="C5" s="25"/>
      <c r="E5" s="24" t="s">
        <v>62</v>
      </c>
      <c r="F5" s="25"/>
      <c r="H5" s="24" t="s">
        <v>77</v>
      </c>
      <c r="I5" s="25"/>
      <c r="K5" s="24" t="s">
        <v>79</v>
      </c>
      <c r="L5" s="25"/>
      <c r="M5" s="25"/>
      <c r="O5" s="7"/>
      <c r="P5" s="7"/>
    </row>
    <row r="6" spans="1:16" s="7" customFormat="1" ht="18" customHeight="1" x14ac:dyDescent="0.2">
      <c r="A6" s="9"/>
      <c r="B6" s="43" t="s">
        <v>66</v>
      </c>
      <c r="C6" s="44"/>
      <c r="E6" s="43" t="s">
        <v>44</v>
      </c>
      <c r="F6" s="44"/>
      <c r="H6" s="43" t="s">
        <v>17</v>
      </c>
      <c r="I6" s="44"/>
      <c r="K6" s="32" t="s">
        <v>68</v>
      </c>
      <c r="L6" s="16"/>
      <c r="M6" s="4">
        <f>C20*C23+F39+I19</f>
        <v>0</v>
      </c>
    </row>
    <row r="7" spans="1:16" s="7" customFormat="1" ht="18" customHeight="1" x14ac:dyDescent="0.2">
      <c r="A7" s="9"/>
      <c r="B7" s="47" t="s">
        <v>39</v>
      </c>
      <c r="C7" s="48"/>
      <c r="E7" s="39" t="s">
        <v>48</v>
      </c>
      <c r="F7" s="40"/>
      <c r="H7" s="13" t="s">
        <v>21</v>
      </c>
      <c r="I7" s="3">
        <v>0</v>
      </c>
      <c r="K7" s="39" t="s">
        <v>30</v>
      </c>
      <c r="L7" s="40"/>
      <c r="M7" s="40">
        <v>0.25</v>
      </c>
    </row>
    <row r="8" spans="1:16" s="7" customFormat="1" ht="18" customHeight="1" x14ac:dyDescent="0.2">
      <c r="A8" s="9"/>
      <c r="B8" s="10" t="s">
        <v>40</v>
      </c>
      <c r="C8" s="4">
        <v>0</v>
      </c>
      <c r="E8" s="10" t="s">
        <v>54</v>
      </c>
      <c r="F8" s="4">
        <v>0</v>
      </c>
      <c r="H8" s="10" t="s">
        <v>18</v>
      </c>
      <c r="I8" s="4">
        <v>0</v>
      </c>
      <c r="K8" s="10" t="s">
        <v>29</v>
      </c>
      <c r="L8" s="16">
        <v>0.1</v>
      </c>
      <c r="M8" s="4">
        <f>M6*L8</f>
        <v>0</v>
      </c>
    </row>
    <row r="9" spans="1:16" s="7" customFormat="1" ht="18" customHeight="1" x14ac:dyDescent="0.2">
      <c r="A9" s="9"/>
      <c r="B9" s="10" t="s">
        <v>41</v>
      </c>
      <c r="C9" s="4">
        <v>0</v>
      </c>
      <c r="E9" s="10" t="s">
        <v>55</v>
      </c>
      <c r="F9" s="4">
        <v>0</v>
      </c>
      <c r="H9" s="10" t="s">
        <v>23</v>
      </c>
      <c r="I9" s="3">
        <v>0</v>
      </c>
      <c r="K9" s="32" t="s">
        <v>69</v>
      </c>
      <c r="L9" s="10"/>
      <c r="M9" s="23">
        <f>M6+M8</f>
        <v>0</v>
      </c>
    </row>
    <row r="10" spans="1:16" s="7" customFormat="1" ht="18" customHeight="1" x14ac:dyDescent="0.2">
      <c r="A10" s="9"/>
      <c r="B10" s="10" t="s">
        <v>42</v>
      </c>
      <c r="C10" s="4">
        <v>0</v>
      </c>
      <c r="E10" s="10" t="s">
        <v>3</v>
      </c>
      <c r="F10" s="4">
        <v>0</v>
      </c>
      <c r="H10" s="10" t="s">
        <v>19</v>
      </c>
      <c r="I10" s="3">
        <v>0</v>
      </c>
      <c r="K10" s="41" t="s">
        <v>31</v>
      </c>
      <c r="L10" s="42"/>
      <c r="M10" s="42"/>
    </row>
    <row r="11" spans="1:16" s="7" customFormat="1" ht="18" customHeight="1" x14ac:dyDescent="0.2">
      <c r="A11" s="9"/>
      <c r="B11" s="10" t="s">
        <v>43</v>
      </c>
      <c r="C11" s="4">
        <v>0</v>
      </c>
      <c r="E11" s="10" t="s">
        <v>56</v>
      </c>
      <c r="F11" s="4">
        <v>0</v>
      </c>
      <c r="H11" s="10" t="s">
        <v>24</v>
      </c>
      <c r="I11" s="3">
        <v>0</v>
      </c>
      <c r="K11" s="10"/>
      <c r="L11" s="10" t="s">
        <v>32</v>
      </c>
      <c r="M11" s="10" t="s">
        <v>33</v>
      </c>
    </row>
    <row r="12" spans="1:16" s="7" customFormat="1" ht="18" customHeight="1" thickBot="1" x14ac:dyDescent="0.25">
      <c r="A12" s="9"/>
      <c r="B12" s="17" t="s">
        <v>1</v>
      </c>
      <c r="C12" s="18">
        <v>0</v>
      </c>
      <c r="E12" s="17" t="s">
        <v>1</v>
      </c>
      <c r="F12" s="18">
        <v>0</v>
      </c>
      <c r="H12" s="10" t="s">
        <v>22</v>
      </c>
      <c r="I12" s="3">
        <v>0</v>
      </c>
      <c r="K12" s="35" t="s">
        <v>67</v>
      </c>
      <c r="L12" s="36">
        <v>160</v>
      </c>
      <c r="M12" s="29">
        <f>(I19*(1+L8))/L12</f>
        <v>0</v>
      </c>
    </row>
    <row r="13" spans="1:16" s="7" customFormat="1" ht="18" customHeight="1" thickBot="1" x14ac:dyDescent="0.25">
      <c r="A13" s="9"/>
      <c r="B13" s="19" t="s">
        <v>46</v>
      </c>
      <c r="C13" s="20">
        <f>SUM(C8:C12)</f>
        <v>0</v>
      </c>
      <c r="E13" s="19" t="s">
        <v>51</v>
      </c>
      <c r="F13" s="20">
        <f>SUM(F8:F12)</f>
        <v>0</v>
      </c>
      <c r="H13" s="10" t="s">
        <v>20</v>
      </c>
      <c r="I13" s="3">
        <v>0</v>
      </c>
    </row>
    <row r="14" spans="1:16" s="7" customFormat="1" ht="18" customHeight="1" x14ac:dyDescent="0.2">
      <c r="A14" s="9"/>
      <c r="B14" s="39" t="s">
        <v>35</v>
      </c>
      <c r="C14" s="40"/>
      <c r="E14" s="45" t="s">
        <v>49</v>
      </c>
      <c r="F14" s="46"/>
      <c r="H14" s="10" t="s">
        <v>25</v>
      </c>
      <c r="I14" s="3">
        <v>0</v>
      </c>
      <c r="K14" s="24" t="s">
        <v>63</v>
      </c>
      <c r="L14" s="25"/>
    </row>
    <row r="15" spans="1:16" s="7" customFormat="1" ht="18" customHeight="1" x14ac:dyDescent="0.2">
      <c r="A15" s="9"/>
      <c r="B15" s="10" t="s">
        <v>36</v>
      </c>
      <c r="C15" s="4">
        <v>0</v>
      </c>
      <c r="E15" s="10" t="s">
        <v>57</v>
      </c>
      <c r="F15" s="4">
        <v>0</v>
      </c>
      <c r="H15" s="10" t="s">
        <v>24</v>
      </c>
      <c r="I15" s="3">
        <v>0</v>
      </c>
      <c r="K15" s="37" t="s">
        <v>70</v>
      </c>
      <c r="L15" s="4" t="e">
        <f>M9/C23</f>
        <v>#DIV/0!</v>
      </c>
    </row>
    <row r="16" spans="1:16" s="7" customFormat="1" ht="18" customHeight="1" x14ac:dyDescent="0.2">
      <c r="A16" s="9"/>
      <c r="B16" s="10" t="s">
        <v>37</v>
      </c>
      <c r="C16" s="4">
        <v>0</v>
      </c>
      <c r="E16" s="10" t="s">
        <v>59</v>
      </c>
      <c r="F16" s="4">
        <v>0</v>
      </c>
      <c r="H16" s="10" t="s">
        <v>27</v>
      </c>
      <c r="I16" s="3">
        <v>0</v>
      </c>
    </row>
    <row r="17" spans="1:13" s="7" customFormat="1" ht="18" customHeight="1" x14ac:dyDescent="0.2">
      <c r="A17" s="9"/>
      <c r="B17" s="10" t="s">
        <v>60</v>
      </c>
      <c r="C17" s="4">
        <v>0</v>
      </c>
      <c r="E17" s="10" t="s">
        <v>4</v>
      </c>
      <c r="F17" s="4">
        <v>0</v>
      </c>
      <c r="H17" s="10" t="s">
        <v>1</v>
      </c>
      <c r="I17" s="3">
        <v>0</v>
      </c>
    </row>
    <row r="18" spans="1:13" s="7" customFormat="1" ht="18" customHeight="1" thickBot="1" x14ac:dyDescent="0.25">
      <c r="A18" s="9"/>
      <c r="B18" s="17" t="s">
        <v>1</v>
      </c>
      <c r="C18" s="18">
        <v>0</v>
      </c>
      <c r="E18" s="10" t="s">
        <v>5</v>
      </c>
      <c r="F18" s="4">
        <v>0</v>
      </c>
      <c r="H18" s="33" t="s">
        <v>76</v>
      </c>
      <c r="I18" s="34">
        <v>0</v>
      </c>
      <c r="K18" s="24" t="s">
        <v>64</v>
      </c>
      <c r="L18" s="25"/>
      <c r="M18" s="27"/>
    </row>
    <row r="19" spans="1:13" s="7" customFormat="1" ht="18" customHeight="1" thickBot="1" x14ac:dyDescent="0.25">
      <c r="A19" s="9"/>
      <c r="B19" s="19" t="s">
        <v>47</v>
      </c>
      <c r="C19" s="20">
        <f>SUM(C15:C18)</f>
        <v>0</v>
      </c>
      <c r="E19" s="10" t="s">
        <v>6</v>
      </c>
      <c r="F19" s="4">
        <v>0</v>
      </c>
      <c r="H19" s="11" t="s">
        <v>26</v>
      </c>
      <c r="I19" s="12">
        <f>SUM(I7:I18)</f>
        <v>0</v>
      </c>
      <c r="K19" s="26" t="s">
        <v>28</v>
      </c>
      <c r="L19" s="30">
        <v>0.25</v>
      </c>
    </row>
    <row r="20" spans="1:13" s="7" customFormat="1" ht="18" customHeight="1" x14ac:dyDescent="0.2">
      <c r="A20" s="9"/>
      <c r="B20" s="11" t="s">
        <v>38</v>
      </c>
      <c r="C20" s="12">
        <f>C19+C13</f>
        <v>0</v>
      </c>
      <c r="E20" s="10" t="s">
        <v>7</v>
      </c>
      <c r="F20" s="4">
        <v>0</v>
      </c>
      <c r="K20" s="26" t="s">
        <v>71</v>
      </c>
      <c r="L20" s="23" t="e">
        <f>L15*(1+L19)</f>
        <v>#DIV/0!</v>
      </c>
    </row>
    <row r="21" spans="1:13" s="7" customFormat="1" ht="18" customHeight="1" x14ac:dyDescent="0.2">
      <c r="B21" s="8"/>
      <c r="C21" s="15"/>
      <c r="E21" s="32" t="s">
        <v>8</v>
      </c>
      <c r="F21" s="4">
        <v>0</v>
      </c>
    </row>
    <row r="22" spans="1:13" s="7" customFormat="1" ht="18" customHeight="1" x14ac:dyDescent="0.2">
      <c r="A22" s="9"/>
      <c r="B22" s="43" t="s">
        <v>65</v>
      </c>
      <c r="C22" s="44"/>
      <c r="E22" s="10" t="s">
        <v>9</v>
      </c>
      <c r="F22" s="4">
        <v>0</v>
      </c>
    </row>
    <row r="23" spans="1:13" s="7" customFormat="1" ht="18" customHeight="1" x14ac:dyDescent="0.2">
      <c r="A23" s="9"/>
      <c r="B23" s="10" t="s">
        <v>72</v>
      </c>
      <c r="C23" s="28">
        <v>0</v>
      </c>
      <c r="E23" s="10" t="s">
        <v>10</v>
      </c>
      <c r="F23" s="4">
        <v>0</v>
      </c>
      <c r="K23" s="24" t="s">
        <v>73</v>
      </c>
      <c r="L23" s="25"/>
    </row>
    <row r="24" spans="1:13" s="7" customFormat="1" ht="18" customHeight="1" x14ac:dyDescent="0.2">
      <c r="A24" s="9"/>
      <c r="B24" s="1"/>
      <c r="C24" s="1"/>
      <c r="E24" s="10" t="s">
        <v>11</v>
      </c>
      <c r="F24" s="4">
        <v>0</v>
      </c>
      <c r="K24" s="26" t="s">
        <v>74</v>
      </c>
      <c r="L24" s="31" t="e">
        <f>(F13+I19+F33+F38)/(L20-C20)</f>
        <v>#DIV/0!</v>
      </c>
    </row>
    <row r="25" spans="1:13" s="7" customFormat="1" ht="18" customHeight="1" x14ac:dyDescent="0.2">
      <c r="A25" s="9"/>
      <c r="B25" s="1"/>
      <c r="C25" s="1"/>
      <c r="E25" s="10" t="s">
        <v>12</v>
      </c>
      <c r="F25" s="4">
        <v>0</v>
      </c>
    </row>
    <row r="26" spans="1:13" s="7" customFormat="1" ht="18" customHeight="1" x14ac:dyDescent="0.2">
      <c r="A26" s="9"/>
      <c r="B26" s="1"/>
      <c r="C26" s="1"/>
      <c r="E26" s="10" t="s">
        <v>13</v>
      </c>
      <c r="F26" s="4">
        <v>0</v>
      </c>
    </row>
    <row r="27" spans="1:13" s="7" customFormat="1" ht="18" customHeight="1" x14ac:dyDescent="0.2">
      <c r="A27" s="9"/>
      <c r="B27" s="1"/>
      <c r="C27" s="1"/>
      <c r="E27" s="10" t="s">
        <v>34</v>
      </c>
      <c r="F27" s="4">
        <v>0</v>
      </c>
    </row>
    <row r="28" spans="1:13" s="7" customFormat="1" ht="18" customHeight="1" x14ac:dyDescent="0.2">
      <c r="A28" s="9"/>
      <c r="B28" s="1"/>
      <c r="C28" s="1"/>
      <c r="E28" s="10" t="s">
        <v>20</v>
      </c>
      <c r="F28" s="4">
        <v>0</v>
      </c>
    </row>
    <row r="29" spans="1:13" s="7" customFormat="1" ht="18" customHeight="1" x14ac:dyDescent="0.2">
      <c r="A29" s="9"/>
      <c r="B29" s="1"/>
      <c r="C29" s="1"/>
      <c r="E29" s="10" t="s">
        <v>14</v>
      </c>
      <c r="F29" s="3">
        <v>0</v>
      </c>
    </row>
    <row r="30" spans="1:13" s="7" customFormat="1" ht="18" customHeight="1" x14ac:dyDescent="0.2">
      <c r="A30" s="9"/>
      <c r="B30" s="1"/>
      <c r="C30" s="1"/>
      <c r="E30" s="32" t="s">
        <v>75</v>
      </c>
      <c r="F30" s="38">
        <v>0</v>
      </c>
    </row>
    <row r="31" spans="1:13" s="7" customFormat="1" ht="18" customHeight="1" x14ac:dyDescent="0.2">
      <c r="A31" s="9"/>
      <c r="B31" s="1"/>
      <c r="C31" s="1"/>
      <c r="E31" s="10" t="s">
        <v>16</v>
      </c>
      <c r="F31" s="4">
        <v>0</v>
      </c>
    </row>
    <row r="32" spans="1:13" s="7" customFormat="1" ht="18" customHeight="1" thickBot="1" x14ac:dyDescent="0.25">
      <c r="A32" s="9"/>
      <c r="B32" s="1"/>
      <c r="C32" s="1"/>
      <c r="E32" s="17" t="s">
        <v>1</v>
      </c>
      <c r="F32" s="18">
        <v>0</v>
      </c>
    </row>
    <row r="33" spans="1:11" s="7" customFormat="1" ht="18" customHeight="1" thickBot="1" x14ac:dyDescent="0.25">
      <c r="A33" s="9"/>
      <c r="B33" s="1"/>
      <c r="C33" s="1"/>
      <c r="E33" s="19" t="s">
        <v>52</v>
      </c>
      <c r="F33" s="20">
        <f>SUM(F15:F32)</f>
        <v>0</v>
      </c>
    </row>
    <row r="34" spans="1:11" s="7" customFormat="1" ht="18" customHeight="1" x14ac:dyDescent="0.2">
      <c r="A34" s="9"/>
      <c r="B34" s="1"/>
      <c r="C34" s="1"/>
      <c r="E34" s="45" t="s">
        <v>50</v>
      </c>
      <c r="F34" s="46"/>
      <c r="K34" s="1"/>
    </row>
    <row r="35" spans="1:11" s="7" customFormat="1" ht="18" customHeight="1" x14ac:dyDescent="0.2">
      <c r="A35" s="9"/>
      <c r="B35" s="1"/>
      <c r="C35" s="1"/>
      <c r="E35" s="13" t="s">
        <v>58</v>
      </c>
      <c r="F35" s="3">
        <v>0</v>
      </c>
      <c r="K35" s="1"/>
    </row>
    <row r="36" spans="1:11" s="7" customFormat="1" ht="18" customHeight="1" x14ac:dyDescent="0.2">
      <c r="A36" s="9"/>
      <c r="B36" s="1"/>
      <c r="C36" s="1"/>
      <c r="E36" s="10" t="s">
        <v>15</v>
      </c>
      <c r="F36" s="4">
        <v>0</v>
      </c>
      <c r="K36" s="1"/>
    </row>
    <row r="37" spans="1:11" s="7" customFormat="1" ht="18" customHeight="1" thickBot="1" x14ac:dyDescent="0.25">
      <c r="A37" s="9"/>
      <c r="B37" s="1"/>
      <c r="C37" s="1"/>
      <c r="E37" s="17" t="s">
        <v>1</v>
      </c>
      <c r="F37" s="18">
        <v>0</v>
      </c>
      <c r="K37" s="1"/>
    </row>
    <row r="38" spans="1:11" s="7" customFormat="1" ht="18" customHeight="1" thickBot="1" x14ac:dyDescent="0.25">
      <c r="A38" s="9"/>
      <c r="B38" s="1"/>
      <c r="C38" s="1"/>
      <c r="E38" s="19" t="s">
        <v>53</v>
      </c>
      <c r="F38" s="20">
        <f>SUM(F35:F37)</f>
        <v>0</v>
      </c>
      <c r="K38" s="1"/>
    </row>
    <row r="39" spans="1:11" s="7" customFormat="1" ht="18" customHeight="1" x14ac:dyDescent="0.2">
      <c r="A39" s="9"/>
      <c r="B39" s="1"/>
      <c r="C39" s="1"/>
      <c r="E39" s="11" t="s">
        <v>45</v>
      </c>
      <c r="F39" s="12">
        <f>F38+F33+F13</f>
        <v>0</v>
      </c>
      <c r="K39" s="1"/>
    </row>
    <row r="40" spans="1:11" s="7" customFormat="1" ht="18" customHeight="1" x14ac:dyDescent="0.2">
      <c r="A40" s="9"/>
      <c r="B40" s="1"/>
      <c r="C40" s="1"/>
      <c r="K40" s="1"/>
    </row>
    <row r="41" spans="1:11" s="7" customFormat="1" ht="18" customHeight="1" x14ac:dyDescent="0.2">
      <c r="A41" s="9"/>
      <c r="B41" s="1"/>
      <c r="C41" s="1"/>
      <c r="K41" s="1"/>
    </row>
    <row r="42" spans="1:11" s="7" customFormat="1" ht="18" customHeight="1" x14ac:dyDescent="0.2">
      <c r="A42" s="9"/>
      <c r="B42" s="1"/>
      <c r="C42" s="1"/>
      <c r="K42" s="1"/>
    </row>
    <row r="43" spans="1:11" s="7" customFormat="1" ht="18" customHeight="1" x14ac:dyDescent="0.2">
      <c r="A43" s="9"/>
      <c r="B43" s="1"/>
      <c r="C43" s="1"/>
      <c r="K43" s="1"/>
    </row>
    <row r="44" spans="1:11" s="7" customFormat="1" ht="18" customHeight="1" x14ac:dyDescent="0.2">
      <c r="A44" s="9"/>
      <c r="B44" s="1"/>
      <c r="C44" s="1"/>
      <c r="K44" s="1"/>
    </row>
    <row r="45" spans="1:11" s="7" customFormat="1" ht="18" customHeight="1" x14ac:dyDescent="0.2">
      <c r="A45" s="9"/>
      <c r="B45" s="1"/>
      <c r="C45" s="1"/>
      <c r="K45" s="1"/>
    </row>
    <row r="46" spans="1:11" s="7" customFormat="1" ht="18" customHeight="1" x14ac:dyDescent="0.2">
      <c r="A46" s="9"/>
      <c r="B46" s="1"/>
      <c r="C46" s="1"/>
      <c r="H46" s="1"/>
      <c r="I46" s="1"/>
      <c r="K46" s="1"/>
    </row>
    <row r="47" spans="1:11" s="7" customFormat="1" ht="18" customHeight="1" x14ac:dyDescent="0.2">
      <c r="A47" s="9"/>
      <c r="B47" s="1"/>
      <c r="C47" s="1"/>
      <c r="H47" s="1"/>
      <c r="I47" s="1"/>
      <c r="K47" s="1"/>
    </row>
    <row r="48" spans="1:11" s="7" customFormat="1" ht="18" customHeight="1" x14ac:dyDescent="0.2">
      <c r="A48" s="9"/>
      <c r="B48" s="1"/>
      <c r="C48" s="1"/>
      <c r="H48" s="1"/>
      <c r="I48" s="1"/>
      <c r="K48" s="1"/>
    </row>
    <row r="49" spans="1:13" s="7" customFormat="1" ht="18" customHeight="1" x14ac:dyDescent="0.2">
      <c r="A49" s="9"/>
      <c r="B49" s="1"/>
      <c r="C49" s="1"/>
      <c r="H49" s="1"/>
      <c r="I49" s="1"/>
      <c r="K49" s="1"/>
    </row>
    <row r="50" spans="1:13" s="7" customFormat="1" ht="18" customHeight="1" x14ac:dyDescent="0.2">
      <c r="A50" s="9"/>
      <c r="B50" s="1"/>
      <c r="C50" s="1"/>
      <c r="H50" s="1"/>
      <c r="I50" s="1"/>
      <c r="K50" s="1"/>
    </row>
    <row r="51" spans="1:13" s="7" customFormat="1" ht="18" customHeight="1" x14ac:dyDescent="0.2">
      <c r="A51" s="9"/>
      <c r="B51" s="1"/>
      <c r="C51" s="1"/>
      <c r="H51" s="1"/>
      <c r="I51" s="1"/>
      <c r="K51" s="1"/>
    </row>
    <row r="52" spans="1:13" s="7" customFormat="1" ht="18" customHeight="1" x14ac:dyDescent="0.2">
      <c r="A52" s="9"/>
      <c r="B52" s="1"/>
      <c r="C52" s="1"/>
      <c r="H52" s="1"/>
      <c r="I52" s="1"/>
      <c r="J52" s="1"/>
      <c r="K52" s="1"/>
    </row>
    <row r="53" spans="1:13" s="7" customFormat="1" ht="18" customHeight="1" x14ac:dyDescent="0.2">
      <c r="A53" s="9"/>
      <c r="B53" s="1"/>
      <c r="C53" s="1"/>
      <c r="H53" s="1"/>
      <c r="I53" s="1"/>
      <c r="J53" s="1"/>
      <c r="K53" s="1"/>
    </row>
    <row r="54" spans="1:13" s="7" customFormat="1" ht="18" customHeight="1" x14ac:dyDescent="0.2">
      <c r="A54" s="9"/>
      <c r="B54" s="1"/>
      <c r="C54" s="1"/>
      <c r="H54" s="1"/>
      <c r="I54" s="1"/>
      <c r="J54" s="1"/>
      <c r="K54" s="1"/>
    </row>
    <row r="55" spans="1:13" s="7" customFormat="1" ht="18" customHeight="1" x14ac:dyDescent="0.2">
      <c r="A55" s="9"/>
      <c r="B55" s="1"/>
      <c r="C55" s="1"/>
      <c r="H55" s="1"/>
      <c r="I55" s="1"/>
      <c r="J55" s="1"/>
      <c r="K55" s="1"/>
    </row>
    <row r="56" spans="1:13" s="7" customFormat="1" ht="18" customHeight="1" x14ac:dyDescent="0.2">
      <c r="B56" s="1"/>
      <c r="C56" s="1"/>
      <c r="H56" s="1"/>
      <c r="I56" s="1"/>
      <c r="J56" s="1"/>
      <c r="K56" s="1"/>
      <c r="L56" s="1"/>
    </row>
    <row r="57" spans="1:13" s="7" customFormat="1" ht="18" customHeight="1" x14ac:dyDescent="0.2">
      <c r="A57" s="9"/>
      <c r="B57" s="1"/>
      <c r="C57" s="1"/>
      <c r="H57" s="1"/>
      <c r="I57" s="1"/>
      <c r="J57" s="1"/>
      <c r="K57" s="1"/>
      <c r="L57" s="1"/>
      <c r="M57" s="1"/>
    </row>
    <row r="58" spans="1:13" s="7" customFormat="1" ht="18" customHeight="1" x14ac:dyDescent="0.2">
      <c r="A58" s="9"/>
      <c r="B58" s="1"/>
      <c r="C58" s="1"/>
      <c r="H58" s="1"/>
      <c r="I58" s="1"/>
      <c r="J58" s="1"/>
      <c r="K58" s="1"/>
      <c r="L58" s="1"/>
      <c r="M58" s="1"/>
    </row>
    <row r="59" spans="1:13" s="7" customFormat="1" ht="18" customHeight="1" x14ac:dyDescent="0.2">
      <c r="A59" s="9"/>
      <c r="B59" s="1"/>
      <c r="C59" s="1"/>
      <c r="E59" s="21"/>
      <c r="H59" s="1"/>
      <c r="I59" s="1"/>
      <c r="J59" s="1"/>
      <c r="K59" s="1"/>
      <c r="L59" s="1"/>
      <c r="M59" s="1"/>
    </row>
    <row r="60" spans="1:13" s="7" customFormat="1" ht="18" customHeight="1" x14ac:dyDescent="0.2">
      <c r="A60" s="9"/>
      <c r="B60" s="1"/>
      <c r="C60" s="1"/>
      <c r="H60" s="1"/>
      <c r="I60" s="1"/>
      <c r="J60" s="1"/>
      <c r="K60" s="1"/>
      <c r="L60" s="1"/>
      <c r="M60" s="1"/>
    </row>
    <row r="61" spans="1:13" s="7" customFormat="1" ht="18" customHeight="1" x14ac:dyDescent="0.2">
      <c r="A61" s="9"/>
      <c r="B61" s="1"/>
      <c r="C61" s="1"/>
      <c r="E61" s="21"/>
      <c r="H61" s="1"/>
      <c r="I61" s="1"/>
      <c r="J61" s="1"/>
      <c r="K61" s="1"/>
      <c r="L61" s="1"/>
      <c r="M61" s="1"/>
    </row>
    <row r="62" spans="1:13" s="7" customFormat="1" ht="18" customHeight="1" x14ac:dyDescent="0.2">
      <c r="A62" s="9"/>
      <c r="B62" s="1"/>
      <c r="C62" s="1"/>
      <c r="H62" s="1"/>
      <c r="I62" s="1"/>
      <c r="J62" s="1"/>
      <c r="K62" s="1"/>
      <c r="L62" s="1"/>
      <c r="M62" s="1"/>
    </row>
    <row r="63" spans="1:13" s="7" customFormat="1" ht="18" customHeight="1" x14ac:dyDescent="0.2">
      <c r="A63" s="9"/>
      <c r="B63" s="1"/>
      <c r="C63" s="1"/>
      <c r="H63" s="1"/>
      <c r="I63" s="1"/>
      <c r="J63" s="1"/>
      <c r="K63" s="1"/>
      <c r="L63" s="1"/>
      <c r="M63" s="1"/>
    </row>
    <row r="64" spans="1:13" s="7" customFormat="1" ht="18" customHeight="1" x14ac:dyDescent="0.2">
      <c r="B64" s="1"/>
      <c r="C64" s="1"/>
      <c r="H64" s="1"/>
      <c r="I64" s="1"/>
      <c r="J64" s="1"/>
      <c r="K64" s="1"/>
      <c r="L64" s="1"/>
      <c r="M64" s="1"/>
    </row>
    <row r="65" spans="1:16" s="7" customFormat="1" ht="18" customHeight="1" x14ac:dyDescent="0.2">
      <c r="B65" s="1"/>
      <c r="C65" s="1"/>
      <c r="H65" s="1"/>
      <c r="I65" s="1"/>
      <c r="J65" s="1"/>
      <c r="K65" s="1"/>
      <c r="L65" s="1"/>
      <c r="M65" s="1"/>
      <c r="O65" s="1"/>
      <c r="P65" s="1"/>
    </row>
    <row r="66" spans="1:16" s="7" customFormat="1" ht="18" customHeight="1" x14ac:dyDescent="0.2">
      <c r="B66" s="1"/>
      <c r="C66" s="1"/>
      <c r="H66" s="1"/>
      <c r="I66" s="1"/>
      <c r="J66" s="1"/>
      <c r="K66" s="1"/>
      <c r="L66" s="1"/>
      <c r="M66" s="1"/>
      <c r="O66" s="1"/>
      <c r="P66" s="1"/>
    </row>
    <row r="67" spans="1:16" s="7" customFormat="1" ht="18" customHeight="1" x14ac:dyDescent="0.2">
      <c r="A67" s="9"/>
      <c r="B67" s="1"/>
      <c r="C67" s="1"/>
      <c r="H67" s="1"/>
      <c r="I67" s="1"/>
      <c r="J67" s="1"/>
      <c r="K67" s="1"/>
      <c r="L67" s="1"/>
      <c r="M67" s="1"/>
      <c r="O67" s="1"/>
      <c r="P67" s="1"/>
    </row>
    <row r="68" spans="1:16" s="7" customFormat="1" ht="18" customHeight="1" x14ac:dyDescent="0.2">
      <c r="A68" s="9"/>
      <c r="B68" s="1"/>
      <c r="C68" s="1"/>
      <c r="H68" s="1"/>
      <c r="I68" s="1"/>
      <c r="J68" s="1"/>
      <c r="K68" s="1"/>
      <c r="L68" s="1"/>
      <c r="M68" s="1"/>
      <c r="O68" s="1"/>
      <c r="P68" s="1"/>
    </row>
    <row r="69" spans="1:16" s="7" customFormat="1" x14ac:dyDescent="0.2">
      <c r="B69" s="1"/>
      <c r="C69" s="1"/>
      <c r="E69" s="1"/>
      <c r="F69" s="1"/>
      <c r="H69" s="1"/>
      <c r="I69" s="1"/>
      <c r="J69" s="1"/>
      <c r="K69" s="1"/>
      <c r="L69" s="1"/>
      <c r="M69" s="1"/>
      <c r="O69" s="1"/>
      <c r="P69" s="1"/>
    </row>
    <row r="70" spans="1:16" s="7" customFormat="1" ht="18" customHeight="1" x14ac:dyDescent="0.2">
      <c r="A70" s="14"/>
      <c r="B70" s="1"/>
      <c r="C70" s="1"/>
      <c r="E70" s="1"/>
      <c r="F70" s="1"/>
      <c r="H70" s="1"/>
      <c r="I70" s="1"/>
      <c r="J70" s="1"/>
      <c r="K70" s="1"/>
      <c r="L70" s="1"/>
      <c r="M70" s="1"/>
      <c r="O70" s="1"/>
      <c r="P70" s="1"/>
    </row>
    <row r="71" spans="1:16" s="7" customFormat="1" x14ac:dyDescent="0.2">
      <c r="B71" s="1"/>
      <c r="C71" s="1"/>
      <c r="E71" s="1"/>
      <c r="F71" s="1"/>
      <c r="H71" s="1"/>
      <c r="I71" s="1"/>
      <c r="J71" s="1"/>
      <c r="K71" s="1"/>
      <c r="L71" s="1"/>
      <c r="M71" s="1"/>
      <c r="O71" s="1"/>
      <c r="P71" s="1"/>
    </row>
    <row r="72" spans="1:16" s="7" customFormat="1" ht="18" customHeight="1" x14ac:dyDescent="0.2">
      <c r="A72" s="14"/>
      <c r="B72" s="1"/>
      <c r="C72" s="1"/>
      <c r="E72" s="1"/>
      <c r="F72" s="1"/>
      <c r="H72" s="1"/>
      <c r="I72" s="1"/>
      <c r="J72" s="1"/>
      <c r="K72" s="1"/>
      <c r="L72" s="1"/>
      <c r="M72" s="1"/>
      <c r="O72" s="1"/>
      <c r="P72" s="1"/>
    </row>
  </sheetData>
  <mergeCells count="11">
    <mergeCell ref="E34:F34"/>
    <mergeCell ref="B6:C6"/>
    <mergeCell ref="B7:C7"/>
    <mergeCell ref="B14:C14"/>
    <mergeCell ref="B22:C22"/>
    <mergeCell ref="K7:M7"/>
    <mergeCell ref="K10:M10"/>
    <mergeCell ref="E6:F6"/>
    <mergeCell ref="E7:F7"/>
    <mergeCell ref="E14:F14"/>
    <mergeCell ref="H6:I6"/>
  </mergeCells>
  <pageMargins left="0.7" right="0.7" top="0.78740157499999996" bottom="0.78740157499999996" header="0.3" footer="0.3"/>
  <pageSetup paperSize="9" scale="50" orientation="landscape" r:id="rId1"/>
  <headerFooter>
    <oddHeader>&amp;C&amp;"Calibri"&amp;10&amp;K000000Public&amp;1#</oddHeader>
  </headerFooter>
  <rowBreaks count="1" manualBreakCount="1">
    <brk id="41" max="16383" man="1"/>
  </rowBreaks>
  <colBreaks count="1" manualBreakCount="1">
    <brk id="7" max="4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cena za produkt dle nákladů</vt:lpstr>
      <vt:lpstr>'cena za produkt dle nákladů'!Oblast_tisku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User</cp:lastModifiedBy>
  <cp:lastPrinted>2022-01-07T11:22:35Z</cp:lastPrinted>
  <dcterms:created xsi:type="dcterms:W3CDTF">2016-05-31T16:01:17Z</dcterms:created>
  <dcterms:modified xsi:type="dcterms:W3CDTF">2022-07-18T12:12:26Z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-DocumentTagging.ClassificationMark.P00">
    <vt:lpwstr>&lt;ClassificationMark xmlns:xsi="http://www.w3.org/2001/XMLSchema-instance" xmlns:xsd="http://www.w3.org/2001/XMLSchema" margin="NaN" class="C0" owner="ragaz" position="TopLeft" marginX="0" marginY="0" classifiedOn="2019-06-24T13:35:43.9919942+02:00" s</vt:lpwstr>
  </property>
  <property fmtid="{D5CDD505-2E9C-101B-9397-08002B2CF9AE}" pid="3" name="CSOB-DocumentTagging.ClassificationMark.P01">
    <vt:lpwstr>howPrintedBy="false" showPrintDate="false" language="cs" ApplicationVersion="Microsoft Excel, 15.0" addinVersion="5.10.4.22" template="CSOB"&gt;&lt;history bulk="false" class="Veřejné" code="C0" user="HEŘMÁNKOVÁ Lenka" date="2019-06-24T13:35:43.9919942+02:</vt:lpwstr>
  </property>
  <property fmtid="{D5CDD505-2E9C-101B-9397-08002B2CF9AE}" pid="4" name="CSOB-DocumentTagging.ClassificationMark.P02">
    <vt:lpwstr>00" /&gt;&lt;recipients /&gt;&lt;documentOwners /&gt;&lt;/ClassificationMark&gt;</vt:lpwstr>
  </property>
  <property fmtid="{D5CDD505-2E9C-101B-9397-08002B2CF9AE}" pid="5" name="CSOB-DocumentTagging.ClassificationMark">
    <vt:lpwstr>￼PARTS:3</vt:lpwstr>
  </property>
  <property fmtid="{D5CDD505-2E9C-101B-9397-08002B2CF9AE}" pid="6" name="CSOB-DocumentClasification">
    <vt:lpwstr>Veřejné</vt:lpwstr>
  </property>
  <property fmtid="{D5CDD505-2E9C-101B-9397-08002B2CF9AE}" pid="7" name="CSOB-DLP">
    <vt:lpwstr>CSOB-DLP:TAGPublic</vt:lpwstr>
  </property>
  <property fmtid="{D5CDD505-2E9C-101B-9397-08002B2CF9AE}" pid="8" name="MSIP_Label_a5a63cc4-2ec6-44d2-91a5-2f2bdabdec44_Enabled">
    <vt:lpwstr>true</vt:lpwstr>
  </property>
  <property fmtid="{D5CDD505-2E9C-101B-9397-08002B2CF9AE}" pid="9" name="MSIP_Label_a5a63cc4-2ec6-44d2-91a5-2f2bdabdec44_SetDate">
    <vt:lpwstr>2022-01-11T14:02:20Z</vt:lpwstr>
  </property>
  <property fmtid="{D5CDD505-2E9C-101B-9397-08002B2CF9AE}" pid="10" name="MSIP_Label_a5a63cc4-2ec6-44d2-91a5-2f2bdabdec44_Method">
    <vt:lpwstr>Standard</vt:lpwstr>
  </property>
  <property fmtid="{D5CDD505-2E9C-101B-9397-08002B2CF9AE}" pid="11" name="MSIP_Label_a5a63cc4-2ec6-44d2-91a5-2f2bdabdec44_Name">
    <vt:lpwstr>a5a63cc4-2ec6-44d2-91a5-2f2bdabdec44</vt:lpwstr>
  </property>
  <property fmtid="{D5CDD505-2E9C-101B-9397-08002B2CF9AE}" pid="12" name="MSIP_Label_a5a63cc4-2ec6-44d2-91a5-2f2bdabdec44_SiteId">
    <vt:lpwstr>64af2aee-7d6c-49ac-a409-192d3fee73b8</vt:lpwstr>
  </property>
  <property fmtid="{D5CDD505-2E9C-101B-9397-08002B2CF9AE}" pid="13" name="MSIP_Label_a5a63cc4-2ec6-44d2-91a5-2f2bdabdec44_ActionId">
    <vt:lpwstr>d5f345ee-a174-4765-b323-0e122e72b1a1</vt:lpwstr>
  </property>
  <property fmtid="{D5CDD505-2E9C-101B-9397-08002B2CF9AE}" pid="14" name="MSIP_Label_a5a63cc4-2ec6-44d2-91a5-2f2bdabdec44_ContentBits">
    <vt:lpwstr>1</vt:lpwstr>
  </property>
</Properties>
</file>