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tažené Déčko od 012022\"/>
    </mc:Choice>
  </mc:AlternateContent>
  <xr:revisionPtr revIDLastSave="0" documentId="13_ncr:1_{607942AD-7AB1-4C8E-8D5A-332A95A81BCF}" xr6:coauthVersionLast="47" xr6:coauthVersionMax="47" xr10:uidLastSave="{00000000-0000-0000-0000-000000000000}"/>
  <bookViews>
    <workbookView xWindow="15" yWindow="540" windowWidth="16365" windowHeight="15000" xr2:uid="{00000000-000D-0000-FFFF-FFFF00000000}"/>
  </bookViews>
  <sheets>
    <sheet name="Zaměstnanec" sheetId="1" r:id="rId1"/>
    <sheet name="VZOR" sheetId="2" r:id="rId2"/>
    <sheet name="01" sheetId="3" r:id="rId3"/>
    <sheet name="02" sheetId="4" r:id="rId4"/>
    <sheet name="03" sheetId="5" r:id="rId5"/>
    <sheet name="04" sheetId="6" r:id="rId6"/>
    <sheet name="05" sheetId="7" r:id="rId7"/>
    <sheet name="06" sheetId="8" r:id="rId8"/>
    <sheet name="07" sheetId="9" r:id="rId9"/>
    <sheet name="08" sheetId="10" r:id="rId10"/>
    <sheet name="0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E7" i="14"/>
  <c r="E6" i="14"/>
  <c r="E5" i="14"/>
  <c r="B2" i="14"/>
  <c r="A10" i="14" s="1"/>
  <c r="A11" i="14" s="1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C10" i="13"/>
  <c r="E7" i="13"/>
  <c r="E6" i="13"/>
  <c r="E5" i="13"/>
  <c r="B2" i="13"/>
  <c r="A10" i="13" s="1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E7" i="12"/>
  <c r="E6" i="12"/>
  <c r="E5" i="12"/>
  <c r="B2" i="12"/>
  <c r="A10" i="12" s="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7" i="11"/>
  <c r="E6" i="11"/>
  <c r="E5" i="11"/>
  <c r="B2" i="11"/>
  <c r="A10" i="11" s="1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B10" i="10"/>
  <c r="E7" i="10"/>
  <c r="E6" i="10"/>
  <c r="E5" i="10"/>
  <c r="B2" i="10"/>
  <c r="A10" i="10" s="1"/>
  <c r="C10" i="10" s="1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E7" i="9"/>
  <c r="E6" i="9"/>
  <c r="E5" i="9"/>
  <c r="B2" i="9"/>
  <c r="A10" i="9" s="1"/>
  <c r="A11" i="9" s="1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E7" i="8"/>
  <c r="E6" i="8"/>
  <c r="E5" i="8"/>
  <c r="B2" i="8"/>
  <c r="A10" i="8" s="1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E7" i="7"/>
  <c r="E6" i="7"/>
  <c r="E5" i="7"/>
  <c r="B2" i="7"/>
  <c r="A10" i="7" s="1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A10" i="6"/>
  <c r="A11" i="6" s="1"/>
  <c r="E7" i="6"/>
  <c r="E6" i="6"/>
  <c r="E5" i="6"/>
  <c r="B2" i="6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A10" i="5"/>
  <c r="E7" i="5"/>
  <c r="E6" i="5"/>
  <c r="E5" i="5"/>
  <c r="B2" i="5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E7" i="4"/>
  <c r="E6" i="4"/>
  <c r="E5" i="4"/>
  <c r="B2" i="4"/>
  <c r="A10" i="4" s="1"/>
  <c r="H40" i="3"/>
  <c r="H39" i="3"/>
  <c r="H38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E7" i="3"/>
  <c r="E6" i="3"/>
  <c r="E5" i="3"/>
  <c r="B2" i="3"/>
  <c r="A10" i="3" s="1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5" i="2"/>
  <c r="H14" i="2"/>
  <c r="H13" i="2"/>
  <c r="H12" i="2"/>
  <c r="H11" i="2"/>
  <c r="H41" i="2" s="1"/>
  <c r="H10" i="2"/>
  <c r="A10" i="2"/>
  <c r="A11" i="2" s="1"/>
  <c r="E7" i="2"/>
  <c r="E6" i="2"/>
  <c r="E5" i="2"/>
  <c r="A19" i="1"/>
  <c r="A20" i="1" s="1"/>
  <c r="A21" i="1" s="1"/>
  <c r="A18" i="1"/>
  <c r="A17" i="1"/>
  <c r="A16" i="1"/>
  <c r="A14" i="1"/>
  <c r="A13" i="1"/>
  <c r="A12" i="1"/>
  <c r="A8" i="1"/>
  <c r="A9" i="1" s="1"/>
  <c r="C10" i="7" l="1"/>
  <c r="B10" i="7"/>
  <c r="A11" i="7"/>
  <c r="C11" i="7" s="1"/>
  <c r="C10" i="12"/>
  <c r="B10" i="12"/>
  <c r="A11" i="12"/>
  <c r="C11" i="12" s="1"/>
  <c r="A12" i="6"/>
  <c r="B11" i="6"/>
  <c r="C11" i="6"/>
  <c r="B11" i="2"/>
  <c r="C11" i="2"/>
  <c r="A12" i="2"/>
  <c r="B10" i="3"/>
  <c r="A11" i="3"/>
  <c r="C10" i="3"/>
  <c r="A11" i="4"/>
  <c r="B10" i="4"/>
  <c r="C10" i="4"/>
  <c r="B10" i="2"/>
  <c r="B10" i="11"/>
  <c r="C10" i="11"/>
  <c r="A11" i="11"/>
  <c r="C10" i="2"/>
  <c r="A12" i="7"/>
  <c r="B11" i="7"/>
  <c r="C10" i="6"/>
  <c r="B10" i="6"/>
  <c r="A11" i="5"/>
  <c r="B10" i="5"/>
  <c r="C10" i="5"/>
  <c r="B10" i="8"/>
  <c r="A11" i="8"/>
  <c r="C10" i="8"/>
  <c r="B11" i="9"/>
  <c r="A12" i="9"/>
  <c r="C11" i="9"/>
  <c r="A12" i="14"/>
  <c r="C11" i="14"/>
  <c r="B11" i="14"/>
  <c r="A11" i="10"/>
  <c r="A12" i="12"/>
  <c r="B10" i="9"/>
  <c r="C10" i="9"/>
  <c r="B10" i="13"/>
  <c r="A11" i="13"/>
  <c r="C10" i="14"/>
  <c r="B10" i="14"/>
  <c r="B11" i="12" l="1"/>
  <c r="C11" i="13"/>
  <c r="B11" i="13"/>
  <c r="A12" i="13"/>
  <c r="C12" i="9"/>
  <c r="B12" i="9"/>
  <c r="A13" i="9"/>
  <c r="A13" i="2"/>
  <c r="C12" i="2"/>
  <c r="B12" i="2"/>
  <c r="C11" i="11"/>
  <c r="A12" i="11"/>
  <c r="B11" i="11"/>
  <c r="A12" i="4"/>
  <c r="C11" i="4"/>
  <c r="B11" i="4"/>
  <c r="A12" i="5"/>
  <c r="C11" i="5"/>
  <c r="B11" i="5"/>
  <c r="B12" i="14"/>
  <c r="A13" i="14"/>
  <c r="C12" i="14"/>
  <c r="C11" i="3"/>
  <c r="B11" i="3"/>
  <c r="A12" i="3"/>
  <c r="B12" i="12"/>
  <c r="A13" i="12"/>
  <c r="C12" i="12"/>
  <c r="B12" i="7"/>
  <c r="A13" i="7"/>
  <c r="C12" i="7"/>
  <c r="B11" i="10"/>
  <c r="A12" i="10"/>
  <c r="C11" i="10"/>
  <c r="C11" i="8"/>
  <c r="A12" i="8"/>
  <c r="B11" i="8"/>
  <c r="B12" i="6"/>
  <c r="A13" i="6"/>
  <c r="C12" i="6"/>
  <c r="A13" i="3" l="1"/>
  <c r="C12" i="3"/>
  <c r="B12" i="3"/>
  <c r="B13" i="9"/>
  <c r="A14" i="9"/>
  <c r="C13" i="9"/>
  <c r="A13" i="11"/>
  <c r="B12" i="11"/>
  <c r="C12" i="11"/>
  <c r="C12" i="5"/>
  <c r="B12" i="5"/>
  <c r="A13" i="5"/>
  <c r="C13" i="7"/>
  <c r="A14" i="7"/>
  <c r="B13" i="7"/>
  <c r="B12" i="10"/>
  <c r="C12" i="10"/>
  <c r="A13" i="10"/>
  <c r="C13" i="14"/>
  <c r="B13" i="14"/>
  <c r="A14" i="14"/>
  <c r="A13" i="8"/>
  <c r="C12" i="8"/>
  <c r="B12" i="8"/>
  <c r="A13" i="13"/>
  <c r="C12" i="13"/>
  <c r="B12" i="13"/>
  <c r="C13" i="6"/>
  <c r="B13" i="6"/>
  <c r="A14" i="6"/>
  <c r="C13" i="12"/>
  <c r="B13" i="12"/>
  <c r="A14" i="12"/>
  <c r="C12" i="4"/>
  <c r="B12" i="4"/>
  <c r="A13" i="4"/>
  <c r="A14" i="2"/>
  <c r="C13" i="2"/>
  <c r="B13" i="2"/>
  <c r="A15" i="6" l="1"/>
  <c r="B14" i="6"/>
  <c r="C14" i="6"/>
  <c r="B13" i="8"/>
  <c r="A14" i="8"/>
  <c r="C13" i="8"/>
  <c r="A14" i="5"/>
  <c r="B13" i="5"/>
  <c r="C13" i="5"/>
  <c r="B14" i="9"/>
  <c r="C14" i="9"/>
  <c r="A15" i="9"/>
  <c r="A15" i="12"/>
  <c r="C14" i="12"/>
  <c r="B14" i="12"/>
  <c r="A15" i="7"/>
  <c r="C14" i="7"/>
  <c r="B14" i="7"/>
  <c r="A14" i="4"/>
  <c r="B13" i="4"/>
  <c r="C13" i="4"/>
  <c r="A14" i="10"/>
  <c r="C13" i="10"/>
  <c r="B13" i="10"/>
  <c r="A15" i="14"/>
  <c r="C14" i="14"/>
  <c r="B14" i="14"/>
  <c r="B14" i="2"/>
  <c r="A15" i="2"/>
  <c r="C14" i="2"/>
  <c r="B13" i="13"/>
  <c r="A14" i="13"/>
  <c r="C13" i="13"/>
  <c r="B13" i="11"/>
  <c r="C13" i="11"/>
  <c r="A14" i="11"/>
  <c r="B13" i="3"/>
  <c r="A14" i="3"/>
  <c r="C13" i="3"/>
  <c r="B15" i="2" l="1"/>
  <c r="C15" i="2"/>
  <c r="A16" i="2"/>
  <c r="C14" i="8"/>
  <c r="A15" i="8"/>
  <c r="B14" i="8"/>
  <c r="B14" i="10"/>
  <c r="C14" i="10"/>
  <c r="A15" i="10"/>
  <c r="B15" i="7"/>
  <c r="A16" i="7"/>
  <c r="C15" i="7"/>
  <c r="A16" i="9"/>
  <c r="B15" i="9"/>
  <c r="C15" i="9"/>
  <c r="C14" i="13"/>
  <c r="B14" i="13"/>
  <c r="A15" i="13"/>
  <c r="C14" i="11"/>
  <c r="B14" i="11"/>
  <c r="A15" i="11"/>
  <c r="C14" i="3"/>
  <c r="B14" i="3"/>
  <c r="A15" i="3"/>
  <c r="B15" i="14"/>
  <c r="A16" i="14"/>
  <c r="C15" i="14"/>
  <c r="C14" i="4"/>
  <c r="B14" i="4"/>
  <c r="A15" i="4"/>
  <c r="B15" i="12"/>
  <c r="A16" i="12"/>
  <c r="C15" i="12"/>
  <c r="A15" i="5"/>
  <c r="C14" i="5"/>
  <c r="B14" i="5"/>
  <c r="A16" i="6"/>
  <c r="C15" i="6"/>
  <c r="B15" i="6"/>
  <c r="A16" i="8" l="1"/>
  <c r="C15" i="8"/>
  <c r="B15" i="8"/>
  <c r="C15" i="5"/>
  <c r="B15" i="5"/>
  <c r="A16" i="5"/>
  <c r="A16" i="3"/>
  <c r="C15" i="3"/>
  <c r="B15" i="3"/>
  <c r="C16" i="7"/>
  <c r="A17" i="7"/>
  <c r="B16" i="7"/>
  <c r="A16" i="11"/>
  <c r="C15" i="11"/>
  <c r="B15" i="11"/>
  <c r="B15" i="10"/>
  <c r="A16" i="10"/>
  <c r="C15" i="10"/>
  <c r="C16" i="12"/>
  <c r="B16" i="12"/>
  <c r="A17" i="12"/>
  <c r="C15" i="4"/>
  <c r="B15" i="4"/>
  <c r="A16" i="4"/>
  <c r="A16" i="13"/>
  <c r="C15" i="13"/>
  <c r="B15" i="13"/>
  <c r="A17" i="2"/>
  <c r="C16" i="2"/>
  <c r="B16" i="2"/>
  <c r="C16" i="14"/>
  <c r="B16" i="14"/>
  <c r="A17" i="14"/>
  <c r="C16" i="6"/>
  <c r="B16" i="6"/>
  <c r="A17" i="6"/>
  <c r="B16" i="9"/>
  <c r="A17" i="9"/>
  <c r="C16" i="9"/>
  <c r="A17" i="4" l="1"/>
  <c r="B16" i="4"/>
  <c r="C16" i="4"/>
  <c r="B16" i="10"/>
  <c r="A17" i="10"/>
  <c r="C16" i="10"/>
  <c r="A18" i="7"/>
  <c r="C17" i="7"/>
  <c r="B17" i="7"/>
  <c r="C17" i="6"/>
  <c r="A18" i="6"/>
  <c r="B17" i="6"/>
  <c r="A17" i="5"/>
  <c r="B16" i="5"/>
  <c r="C16" i="5"/>
  <c r="A18" i="14"/>
  <c r="C17" i="14"/>
  <c r="B17" i="14"/>
  <c r="C17" i="2"/>
  <c r="A18" i="2"/>
  <c r="B17" i="2"/>
  <c r="A18" i="12"/>
  <c r="C17" i="12"/>
  <c r="B17" i="12"/>
  <c r="B17" i="9"/>
  <c r="A18" i="9"/>
  <c r="C17" i="9"/>
  <c r="B16" i="13"/>
  <c r="A17" i="13"/>
  <c r="C16" i="13"/>
  <c r="B16" i="11"/>
  <c r="A17" i="11"/>
  <c r="C16" i="11"/>
  <c r="B16" i="3"/>
  <c r="C16" i="3"/>
  <c r="A17" i="3"/>
  <c r="B16" i="8"/>
  <c r="A17" i="8"/>
  <c r="C16" i="8"/>
  <c r="C17" i="3" l="1"/>
  <c r="B17" i="3"/>
  <c r="A18" i="3"/>
  <c r="A19" i="6"/>
  <c r="B18" i="6"/>
  <c r="C18" i="6"/>
  <c r="B18" i="14"/>
  <c r="A19" i="14"/>
  <c r="C18" i="14"/>
  <c r="C17" i="8"/>
  <c r="A18" i="8"/>
  <c r="B17" i="8"/>
  <c r="C18" i="9"/>
  <c r="B18" i="9"/>
  <c r="A19" i="9"/>
  <c r="C17" i="13"/>
  <c r="B17" i="13"/>
  <c r="A18" i="13"/>
  <c r="B17" i="10"/>
  <c r="A18" i="10"/>
  <c r="C17" i="10"/>
  <c r="B18" i="12"/>
  <c r="A19" i="12"/>
  <c r="C18" i="12"/>
  <c r="C17" i="11"/>
  <c r="B17" i="11"/>
  <c r="A18" i="11"/>
  <c r="A19" i="2"/>
  <c r="C18" i="2"/>
  <c r="B18" i="2"/>
  <c r="C17" i="5"/>
  <c r="B17" i="5"/>
  <c r="A18" i="5"/>
  <c r="B18" i="7"/>
  <c r="A19" i="7"/>
  <c r="C18" i="7"/>
  <c r="A18" i="4"/>
  <c r="C17" i="4"/>
  <c r="B17" i="4"/>
  <c r="A19" i="13" l="1"/>
  <c r="C18" i="13"/>
  <c r="B18" i="13"/>
  <c r="C19" i="2"/>
  <c r="B19" i="2"/>
  <c r="A20" i="2"/>
  <c r="A20" i="6"/>
  <c r="B19" i="6"/>
  <c r="C19" i="6"/>
  <c r="C19" i="7"/>
  <c r="B19" i="7"/>
  <c r="A20" i="7"/>
  <c r="B19" i="9"/>
  <c r="C19" i="9"/>
  <c r="A20" i="9"/>
  <c r="A19" i="3"/>
  <c r="C18" i="3"/>
  <c r="B18" i="3"/>
  <c r="C19" i="12"/>
  <c r="B19" i="12"/>
  <c r="A20" i="12"/>
  <c r="A19" i="8"/>
  <c r="C18" i="8"/>
  <c r="B18" i="8"/>
  <c r="B18" i="10"/>
  <c r="A19" i="10"/>
  <c r="C18" i="10"/>
  <c r="C19" i="14"/>
  <c r="B19" i="14"/>
  <c r="A20" i="14"/>
  <c r="C18" i="5"/>
  <c r="B18" i="5"/>
  <c r="A19" i="5"/>
  <c r="A19" i="11"/>
  <c r="C18" i="11"/>
  <c r="B18" i="11"/>
  <c r="C18" i="4"/>
  <c r="B18" i="4"/>
  <c r="A19" i="4"/>
  <c r="A21" i="14" l="1"/>
  <c r="C20" i="14"/>
  <c r="B20" i="14"/>
  <c r="A21" i="2"/>
  <c r="C20" i="2"/>
  <c r="B20" i="2"/>
  <c r="B19" i="11"/>
  <c r="A20" i="11"/>
  <c r="C19" i="11"/>
  <c r="A20" i="4"/>
  <c r="B19" i="4"/>
  <c r="C19" i="4"/>
  <c r="A21" i="12"/>
  <c r="C20" i="12"/>
  <c r="B20" i="12"/>
  <c r="B20" i="9"/>
  <c r="C20" i="9"/>
  <c r="A21" i="9"/>
  <c r="B19" i="8"/>
  <c r="A20" i="8"/>
  <c r="C19" i="8"/>
  <c r="A20" i="5"/>
  <c r="B19" i="5"/>
  <c r="C19" i="5"/>
  <c r="C19" i="10"/>
  <c r="A20" i="10"/>
  <c r="B19" i="10"/>
  <c r="A21" i="7"/>
  <c r="C20" i="7"/>
  <c r="B20" i="7"/>
  <c r="B19" i="3"/>
  <c r="C19" i="3"/>
  <c r="A20" i="3"/>
  <c r="C20" i="6"/>
  <c r="A21" i="6"/>
  <c r="B20" i="6"/>
  <c r="B19" i="13"/>
  <c r="A20" i="13"/>
  <c r="C19" i="13"/>
  <c r="C21" i="9" l="1"/>
  <c r="B21" i="9"/>
  <c r="A22" i="9"/>
  <c r="A22" i="6"/>
  <c r="C21" i="6"/>
  <c r="B21" i="6"/>
  <c r="A21" i="4"/>
  <c r="C20" i="4"/>
  <c r="B20" i="4"/>
  <c r="B21" i="2"/>
  <c r="C21" i="2"/>
  <c r="A22" i="2"/>
  <c r="A21" i="5"/>
  <c r="C20" i="5"/>
  <c r="B20" i="5"/>
  <c r="C20" i="3"/>
  <c r="B20" i="3"/>
  <c r="A21" i="3"/>
  <c r="C20" i="8"/>
  <c r="B20" i="8"/>
  <c r="A21" i="8"/>
  <c r="C20" i="11"/>
  <c r="B20" i="11"/>
  <c r="A21" i="11"/>
  <c r="B21" i="7"/>
  <c r="A22" i="7"/>
  <c r="C21" i="7"/>
  <c r="C20" i="13"/>
  <c r="B20" i="13"/>
  <c r="A21" i="13"/>
  <c r="B20" i="10"/>
  <c r="C20" i="10"/>
  <c r="A21" i="10"/>
  <c r="B21" i="12"/>
  <c r="A22" i="12"/>
  <c r="C21" i="12"/>
  <c r="B21" i="14"/>
  <c r="A22" i="14"/>
  <c r="C21" i="14"/>
  <c r="C22" i="6" l="1"/>
  <c r="B22" i="6"/>
  <c r="A23" i="6"/>
  <c r="C22" i="2"/>
  <c r="B22" i="2"/>
  <c r="A23" i="2"/>
  <c r="C22" i="12"/>
  <c r="B22" i="12"/>
  <c r="A23" i="12"/>
  <c r="B21" i="10"/>
  <c r="C21" i="10"/>
  <c r="A22" i="10"/>
  <c r="A22" i="8"/>
  <c r="C21" i="8"/>
  <c r="B21" i="8"/>
  <c r="B22" i="9"/>
  <c r="A23" i="9"/>
  <c r="C22" i="9"/>
  <c r="C22" i="14"/>
  <c r="B22" i="14"/>
  <c r="A23" i="14"/>
  <c r="C22" i="7"/>
  <c r="B22" i="7"/>
  <c r="A23" i="7"/>
  <c r="A22" i="13"/>
  <c r="C21" i="13"/>
  <c r="B21" i="13"/>
  <c r="A22" i="11"/>
  <c r="C21" i="11"/>
  <c r="B21" i="11"/>
  <c r="A22" i="3"/>
  <c r="C21" i="3"/>
  <c r="B21" i="3"/>
  <c r="C21" i="5"/>
  <c r="B21" i="5"/>
  <c r="A22" i="5"/>
  <c r="C21" i="4"/>
  <c r="B21" i="4"/>
  <c r="A22" i="4"/>
  <c r="A24" i="2" l="1"/>
  <c r="C23" i="2"/>
  <c r="B23" i="2"/>
  <c r="A24" i="7"/>
  <c r="C23" i="7"/>
  <c r="B23" i="7"/>
  <c r="A23" i="10"/>
  <c r="C22" i="10"/>
  <c r="B22" i="10"/>
  <c r="B23" i="9"/>
  <c r="C23" i="9"/>
  <c r="A24" i="9"/>
  <c r="B22" i="11"/>
  <c r="A23" i="11"/>
  <c r="C22" i="11"/>
  <c r="A23" i="4"/>
  <c r="B22" i="4"/>
  <c r="C22" i="4"/>
  <c r="A24" i="14"/>
  <c r="C23" i="14"/>
  <c r="B23" i="14"/>
  <c r="A24" i="12"/>
  <c r="C23" i="12"/>
  <c r="B23" i="12"/>
  <c r="C23" i="6"/>
  <c r="B23" i="6"/>
  <c r="A24" i="6"/>
  <c r="A23" i="5"/>
  <c r="B22" i="5"/>
  <c r="C22" i="5"/>
  <c r="B22" i="3"/>
  <c r="C22" i="3"/>
  <c r="A23" i="3"/>
  <c r="B22" i="13"/>
  <c r="A23" i="13"/>
  <c r="C22" i="13"/>
  <c r="B22" i="8"/>
  <c r="A23" i="8"/>
  <c r="C22" i="8"/>
  <c r="C23" i="13" l="1"/>
  <c r="B23" i="13"/>
  <c r="A24" i="13"/>
  <c r="B24" i="12"/>
  <c r="A25" i="12"/>
  <c r="C24" i="12"/>
  <c r="C23" i="4"/>
  <c r="B23" i="4"/>
  <c r="A24" i="4"/>
  <c r="B24" i="7"/>
  <c r="A25" i="7"/>
  <c r="C24" i="7"/>
  <c r="A24" i="5"/>
  <c r="C23" i="5"/>
  <c r="B23" i="5"/>
  <c r="C23" i="3"/>
  <c r="B23" i="3"/>
  <c r="A24" i="3"/>
  <c r="A25" i="6"/>
  <c r="C24" i="6"/>
  <c r="B24" i="6"/>
  <c r="A25" i="9"/>
  <c r="B24" i="9"/>
  <c r="C24" i="9"/>
  <c r="C23" i="11"/>
  <c r="B23" i="11"/>
  <c r="A24" i="11"/>
  <c r="C23" i="8"/>
  <c r="B23" i="8"/>
  <c r="A24" i="8"/>
  <c r="B24" i="14"/>
  <c r="A25" i="14"/>
  <c r="C24" i="14"/>
  <c r="B23" i="10"/>
  <c r="C23" i="10"/>
  <c r="A24" i="10"/>
  <c r="B24" i="2"/>
  <c r="C24" i="2"/>
  <c r="A25" i="2"/>
  <c r="A25" i="3" l="1"/>
  <c r="C24" i="3"/>
  <c r="B24" i="3"/>
  <c r="C25" i="7"/>
  <c r="A26" i="7"/>
  <c r="B25" i="7"/>
  <c r="C25" i="12"/>
  <c r="B25" i="12"/>
  <c r="A26" i="12"/>
  <c r="B25" i="9"/>
  <c r="A26" i="9"/>
  <c r="C25" i="9"/>
  <c r="A25" i="8"/>
  <c r="C24" i="8"/>
  <c r="B24" i="8"/>
  <c r="A25" i="11"/>
  <c r="C24" i="11"/>
  <c r="B24" i="11"/>
  <c r="C24" i="4"/>
  <c r="B24" i="4"/>
  <c r="A25" i="4"/>
  <c r="A25" i="13"/>
  <c r="C24" i="13"/>
  <c r="B24" i="13"/>
  <c r="B24" i="10"/>
  <c r="A25" i="10"/>
  <c r="C24" i="10"/>
  <c r="C25" i="14"/>
  <c r="B25" i="14"/>
  <c r="A26" i="14"/>
  <c r="A26" i="2"/>
  <c r="C25" i="2"/>
  <c r="B25" i="2"/>
  <c r="C25" i="6"/>
  <c r="B25" i="6"/>
  <c r="A26" i="6"/>
  <c r="C24" i="5"/>
  <c r="B24" i="5"/>
  <c r="A25" i="5"/>
  <c r="A27" i="14" l="1"/>
  <c r="C26" i="14"/>
  <c r="B26" i="14"/>
  <c r="A26" i="4"/>
  <c r="B25" i="4"/>
  <c r="C25" i="4"/>
  <c r="A27" i="12"/>
  <c r="C26" i="12"/>
  <c r="B26" i="12"/>
  <c r="B25" i="13"/>
  <c r="A26" i="13"/>
  <c r="C25" i="13"/>
  <c r="A26" i="5"/>
  <c r="B25" i="5"/>
  <c r="C25" i="5"/>
  <c r="C26" i="6"/>
  <c r="A27" i="6"/>
  <c r="B26" i="6"/>
  <c r="B26" i="9"/>
  <c r="A27" i="9"/>
  <c r="C26" i="9"/>
  <c r="A27" i="7"/>
  <c r="C26" i="7"/>
  <c r="B26" i="7"/>
  <c r="B25" i="11"/>
  <c r="A26" i="11"/>
  <c r="C25" i="11"/>
  <c r="B25" i="10"/>
  <c r="A26" i="10"/>
  <c r="C25" i="10"/>
  <c r="A27" i="2"/>
  <c r="C26" i="2"/>
  <c r="B26" i="2"/>
  <c r="B25" i="8"/>
  <c r="A26" i="8"/>
  <c r="C25" i="8"/>
  <c r="B25" i="3"/>
  <c r="C25" i="3"/>
  <c r="A26" i="3"/>
  <c r="B26" i="10" l="1"/>
  <c r="A27" i="10"/>
  <c r="C26" i="10"/>
  <c r="A27" i="4"/>
  <c r="C26" i="4"/>
  <c r="B26" i="4"/>
  <c r="A28" i="6"/>
  <c r="B27" i="6"/>
  <c r="C27" i="6"/>
  <c r="B27" i="7"/>
  <c r="A28" i="7"/>
  <c r="C27" i="7"/>
  <c r="C26" i="13"/>
  <c r="B26" i="13"/>
  <c r="A27" i="13"/>
  <c r="C26" i="3"/>
  <c r="B26" i="3"/>
  <c r="A27" i="3"/>
  <c r="C26" i="11"/>
  <c r="B26" i="11"/>
  <c r="A27" i="11"/>
  <c r="C27" i="9"/>
  <c r="B27" i="9"/>
  <c r="A28" i="9"/>
  <c r="C26" i="8"/>
  <c r="A27" i="8"/>
  <c r="B26" i="8"/>
  <c r="B27" i="2"/>
  <c r="A28" i="2"/>
  <c r="C27" i="2"/>
  <c r="C26" i="5"/>
  <c r="B26" i="5"/>
  <c r="A27" i="5"/>
  <c r="B27" i="12"/>
  <c r="A28" i="12"/>
  <c r="C27" i="12"/>
  <c r="B27" i="14"/>
  <c r="A28" i="14"/>
  <c r="C27" i="14"/>
  <c r="C27" i="4" l="1"/>
  <c r="B27" i="4"/>
  <c r="A28" i="4"/>
  <c r="A28" i="3"/>
  <c r="C27" i="3"/>
  <c r="B27" i="3"/>
  <c r="A29" i="2"/>
  <c r="C28" i="2"/>
  <c r="B28" i="2"/>
  <c r="C28" i="7"/>
  <c r="A29" i="7"/>
  <c r="B28" i="7"/>
  <c r="A28" i="11"/>
  <c r="C27" i="11"/>
  <c r="B27" i="11"/>
  <c r="A28" i="13"/>
  <c r="C27" i="13"/>
  <c r="B27" i="13"/>
  <c r="B28" i="9"/>
  <c r="C28" i="9"/>
  <c r="A29" i="9"/>
  <c r="C28" i="12"/>
  <c r="B28" i="12"/>
  <c r="A29" i="12"/>
  <c r="C27" i="5"/>
  <c r="B27" i="5"/>
  <c r="A28" i="5"/>
  <c r="C28" i="14"/>
  <c r="B28" i="14"/>
  <c r="A29" i="14"/>
  <c r="A28" i="8"/>
  <c r="C27" i="8"/>
  <c r="B27" i="8"/>
  <c r="B27" i="10"/>
  <c r="A28" i="10"/>
  <c r="C27" i="10"/>
  <c r="A29" i="6"/>
  <c r="B28" i="6"/>
  <c r="C28" i="6"/>
  <c r="B28" i="3" l="1"/>
  <c r="C28" i="3"/>
  <c r="A29" i="3"/>
  <c r="A30" i="14"/>
  <c r="C29" i="14"/>
  <c r="B29" i="14"/>
  <c r="B28" i="13"/>
  <c r="A29" i="13"/>
  <c r="C28" i="13"/>
  <c r="A29" i="5"/>
  <c r="B28" i="5"/>
  <c r="C28" i="5"/>
  <c r="B29" i="9"/>
  <c r="A30" i="9"/>
  <c r="C29" i="9"/>
  <c r="A29" i="4"/>
  <c r="B28" i="4"/>
  <c r="C28" i="4"/>
  <c r="A30" i="12"/>
  <c r="C29" i="12"/>
  <c r="B29" i="12"/>
  <c r="C28" i="10"/>
  <c r="A29" i="10"/>
  <c r="B28" i="10"/>
  <c r="A30" i="7"/>
  <c r="C29" i="7"/>
  <c r="B29" i="7"/>
  <c r="C29" i="6"/>
  <c r="A30" i="6"/>
  <c r="B29" i="6"/>
  <c r="B28" i="8"/>
  <c r="A29" i="8"/>
  <c r="C28" i="8"/>
  <c r="B28" i="11"/>
  <c r="A29" i="11"/>
  <c r="C28" i="11"/>
  <c r="A30" i="2"/>
  <c r="C29" i="2"/>
  <c r="B29" i="2"/>
  <c r="C29" i="11" l="1"/>
  <c r="B29" i="11"/>
  <c r="A30" i="11"/>
  <c r="A30" i="4"/>
  <c r="C29" i="4"/>
  <c r="B29" i="4"/>
  <c r="A30" i="5"/>
  <c r="C29" i="5"/>
  <c r="B29" i="5"/>
  <c r="B30" i="14"/>
  <c r="A31" i="14"/>
  <c r="C30" i="14"/>
  <c r="C29" i="3"/>
  <c r="B29" i="3"/>
  <c r="A30" i="3"/>
  <c r="A31" i="6"/>
  <c r="C30" i="6"/>
  <c r="B30" i="6"/>
  <c r="C29" i="8"/>
  <c r="A30" i="8"/>
  <c r="B29" i="8"/>
  <c r="C30" i="9"/>
  <c r="B30" i="9"/>
  <c r="A31" i="9"/>
  <c r="C29" i="13"/>
  <c r="B29" i="13"/>
  <c r="A30" i="13"/>
  <c r="B29" i="10"/>
  <c r="C29" i="10"/>
  <c r="A30" i="10"/>
  <c r="B30" i="2"/>
  <c r="A31" i="2"/>
  <c r="C30" i="2"/>
  <c r="B30" i="7"/>
  <c r="A31" i="7"/>
  <c r="C30" i="7"/>
  <c r="B30" i="12"/>
  <c r="A31" i="12"/>
  <c r="C30" i="12"/>
  <c r="C31" i="14" l="1"/>
  <c r="B31" i="14"/>
  <c r="A32" i="14"/>
  <c r="B31" i="6"/>
  <c r="C31" i="6"/>
  <c r="A32" i="6"/>
  <c r="C30" i="4"/>
  <c r="B30" i="4"/>
  <c r="A31" i="4"/>
  <c r="A31" i="13"/>
  <c r="C30" i="13"/>
  <c r="B30" i="13"/>
  <c r="A31" i="3"/>
  <c r="C30" i="3"/>
  <c r="B30" i="3"/>
  <c r="A31" i="11"/>
  <c r="C30" i="11"/>
  <c r="B30" i="11"/>
  <c r="B30" i="10"/>
  <c r="C30" i="10"/>
  <c r="A31" i="10"/>
  <c r="C31" i="7"/>
  <c r="A32" i="7"/>
  <c r="B31" i="7"/>
  <c r="C31" i="12"/>
  <c r="B31" i="12"/>
  <c r="A32" i="12"/>
  <c r="A32" i="2"/>
  <c r="C31" i="2"/>
  <c r="B31" i="2"/>
  <c r="A31" i="8"/>
  <c r="C30" i="8"/>
  <c r="B30" i="8"/>
  <c r="B31" i="9"/>
  <c r="A32" i="9"/>
  <c r="C31" i="9"/>
  <c r="C30" i="5"/>
  <c r="B30" i="5"/>
  <c r="A31" i="5"/>
  <c r="A33" i="7" l="1"/>
  <c r="C32" i="7"/>
  <c r="B32" i="7"/>
  <c r="B31" i="11"/>
  <c r="A32" i="11"/>
  <c r="C31" i="11"/>
  <c r="B31" i="13"/>
  <c r="A32" i="13"/>
  <c r="C31" i="13"/>
  <c r="A33" i="2"/>
  <c r="C32" i="2"/>
  <c r="B32" i="2"/>
  <c r="A32" i="5"/>
  <c r="B31" i="5"/>
  <c r="C31" i="5"/>
  <c r="A33" i="12"/>
  <c r="C32" i="12"/>
  <c r="B32" i="12"/>
  <c r="A32" i="10"/>
  <c r="C31" i="10"/>
  <c r="B31" i="10"/>
  <c r="A32" i="4"/>
  <c r="B31" i="4"/>
  <c r="C31" i="4"/>
  <c r="A33" i="14"/>
  <c r="C32" i="14"/>
  <c r="B32" i="14"/>
  <c r="C32" i="6"/>
  <c r="B32" i="6"/>
  <c r="A33" i="6"/>
  <c r="B32" i="9"/>
  <c r="C32" i="9"/>
  <c r="A33" i="9"/>
  <c r="B31" i="8"/>
  <c r="A32" i="8"/>
  <c r="C31" i="8"/>
  <c r="B31" i="3"/>
  <c r="C31" i="3"/>
  <c r="A32" i="3"/>
  <c r="C32" i="8" l="1"/>
  <c r="A33" i="8"/>
  <c r="B32" i="8"/>
  <c r="C32" i="4"/>
  <c r="B32" i="4"/>
  <c r="A33" i="4"/>
  <c r="B33" i="12"/>
  <c r="A34" i="12"/>
  <c r="C33" i="12"/>
  <c r="B33" i="2"/>
  <c r="A34" i="2"/>
  <c r="C33" i="2"/>
  <c r="C32" i="11"/>
  <c r="B32" i="11"/>
  <c r="A33" i="11"/>
  <c r="A34" i="6"/>
  <c r="C33" i="6"/>
  <c r="B33" i="6"/>
  <c r="A34" i="9"/>
  <c r="B33" i="9"/>
  <c r="C33" i="9"/>
  <c r="C32" i="13"/>
  <c r="B32" i="13"/>
  <c r="A33" i="13"/>
  <c r="C32" i="3"/>
  <c r="B32" i="3"/>
  <c r="A33" i="3"/>
  <c r="B33" i="14"/>
  <c r="A34" i="14"/>
  <c r="C33" i="14"/>
  <c r="B32" i="10"/>
  <c r="C32" i="10"/>
  <c r="A33" i="10"/>
  <c r="A33" i="5"/>
  <c r="C32" i="5"/>
  <c r="B32" i="5"/>
  <c r="B33" i="7"/>
  <c r="A34" i="7"/>
  <c r="C33" i="7"/>
  <c r="A34" i="13" l="1"/>
  <c r="C33" i="13"/>
  <c r="B33" i="13"/>
  <c r="A35" i="2"/>
  <c r="C34" i="2"/>
  <c r="B34" i="2"/>
  <c r="C34" i="14"/>
  <c r="B34" i="14"/>
  <c r="A35" i="14"/>
  <c r="C33" i="5"/>
  <c r="B33" i="5"/>
  <c r="A34" i="5"/>
  <c r="A35" i="6"/>
  <c r="C34" i="6"/>
  <c r="B34" i="6"/>
  <c r="B33" i="10"/>
  <c r="A34" i="10"/>
  <c r="C33" i="10"/>
  <c r="A34" i="3"/>
  <c r="C33" i="3"/>
  <c r="B33" i="3"/>
  <c r="A34" i="11"/>
  <c r="C33" i="11"/>
  <c r="B33" i="11"/>
  <c r="C33" i="4"/>
  <c r="B33" i="4"/>
  <c r="A34" i="4"/>
  <c r="C34" i="12"/>
  <c r="B34" i="12"/>
  <c r="A35" i="12"/>
  <c r="B33" i="8"/>
  <c r="C33" i="8"/>
  <c r="A34" i="8"/>
  <c r="C34" i="7"/>
  <c r="A35" i="7"/>
  <c r="B34" i="7"/>
  <c r="B34" i="9"/>
  <c r="A35" i="9"/>
  <c r="C34" i="9"/>
  <c r="A36" i="7" l="1"/>
  <c r="C35" i="7"/>
  <c r="B35" i="7"/>
  <c r="A36" i="2"/>
  <c r="C35" i="2"/>
  <c r="B35" i="2"/>
  <c r="A36" i="12"/>
  <c r="C35" i="12"/>
  <c r="B35" i="12"/>
  <c r="C34" i="8"/>
  <c r="B34" i="8"/>
  <c r="A35" i="8"/>
  <c r="A35" i="4"/>
  <c r="B34" i="4"/>
  <c r="C34" i="4"/>
  <c r="A36" i="14"/>
  <c r="C35" i="14"/>
  <c r="B35" i="14"/>
  <c r="B35" i="9"/>
  <c r="A36" i="9"/>
  <c r="C35" i="9"/>
  <c r="A35" i="5"/>
  <c r="B34" i="5"/>
  <c r="C34" i="5"/>
  <c r="B34" i="10"/>
  <c r="A35" i="10"/>
  <c r="C34" i="10"/>
  <c r="B34" i="11"/>
  <c r="A35" i="11"/>
  <c r="C34" i="11"/>
  <c r="B34" i="3"/>
  <c r="C34" i="3"/>
  <c r="A35" i="3"/>
  <c r="C35" i="6"/>
  <c r="A36" i="6"/>
  <c r="B35" i="6"/>
  <c r="B34" i="13"/>
  <c r="A35" i="13"/>
  <c r="C34" i="13"/>
  <c r="C35" i="11" l="1"/>
  <c r="B35" i="11"/>
  <c r="A36" i="11"/>
  <c r="B36" i="14"/>
  <c r="A37" i="14"/>
  <c r="C36" i="14"/>
  <c r="B36" i="2"/>
  <c r="C36" i="2"/>
  <c r="A37" i="2"/>
  <c r="A37" i="6"/>
  <c r="C36" i="6"/>
  <c r="B36" i="6"/>
  <c r="A36" i="3"/>
  <c r="C35" i="3"/>
  <c r="B35" i="3"/>
  <c r="B35" i="8"/>
  <c r="A36" i="8"/>
  <c r="C35" i="8"/>
  <c r="C35" i="5"/>
  <c r="B35" i="5"/>
  <c r="A36" i="5"/>
  <c r="C35" i="13"/>
  <c r="B35" i="13"/>
  <c r="A36" i="13"/>
  <c r="B35" i="10"/>
  <c r="A36" i="10"/>
  <c r="C35" i="10"/>
  <c r="A37" i="9"/>
  <c r="B36" i="9"/>
  <c r="C36" i="9"/>
  <c r="A36" i="4"/>
  <c r="B35" i="4"/>
  <c r="C35" i="4"/>
  <c r="B36" i="12"/>
  <c r="A37" i="12"/>
  <c r="C36" i="12"/>
  <c r="B36" i="7"/>
  <c r="A37" i="7"/>
  <c r="C36" i="7"/>
  <c r="B37" i="9" l="1"/>
  <c r="C37" i="9"/>
  <c r="A38" i="9"/>
  <c r="A38" i="6"/>
  <c r="C37" i="6"/>
  <c r="B37" i="6"/>
  <c r="C36" i="5"/>
  <c r="B36" i="5"/>
  <c r="A37" i="5"/>
  <c r="A38" i="2"/>
  <c r="C37" i="2"/>
  <c r="B37" i="2"/>
  <c r="A37" i="11"/>
  <c r="C36" i="11"/>
  <c r="B36" i="11"/>
  <c r="B36" i="8"/>
  <c r="C36" i="8"/>
  <c r="A37" i="8"/>
  <c r="C37" i="14"/>
  <c r="B37" i="14"/>
  <c r="A38" i="14"/>
  <c r="C37" i="7"/>
  <c r="B37" i="7"/>
  <c r="A38" i="7"/>
  <c r="B36" i="10"/>
  <c r="A37" i="10"/>
  <c r="C36" i="10"/>
  <c r="A37" i="13"/>
  <c r="C36" i="13"/>
  <c r="B36" i="13"/>
  <c r="C37" i="12"/>
  <c r="B37" i="12"/>
  <c r="A38" i="12"/>
  <c r="C36" i="4"/>
  <c r="B36" i="4"/>
  <c r="A37" i="4"/>
  <c r="A37" i="3"/>
  <c r="C36" i="3"/>
  <c r="B36" i="3"/>
  <c r="A38" i="8" l="1"/>
  <c r="B37" i="8"/>
  <c r="C37" i="8"/>
  <c r="A39" i="2"/>
  <c r="C38" i="2"/>
  <c r="B38" i="2"/>
  <c r="C38" i="6"/>
  <c r="A39" i="6"/>
  <c r="B38" i="6"/>
  <c r="A38" i="5"/>
  <c r="B37" i="5"/>
  <c r="C37" i="5"/>
  <c r="B38" i="9"/>
  <c r="A39" i="9"/>
  <c r="C38" i="9"/>
  <c r="B37" i="4"/>
  <c r="C37" i="4"/>
  <c r="A39" i="7"/>
  <c r="C38" i="7"/>
  <c r="B38" i="7"/>
  <c r="B37" i="13"/>
  <c r="A38" i="13"/>
  <c r="C37" i="13"/>
  <c r="A39" i="14"/>
  <c r="C38" i="14"/>
  <c r="B38" i="14"/>
  <c r="C37" i="10"/>
  <c r="A38" i="10"/>
  <c r="B37" i="10"/>
  <c r="A39" i="12"/>
  <c r="C38" i="12"/>
  <c r="B38" i="12"/>
  <c r="B37" i="3"/>
  <c r="A38" i="3"/>
  <c r="C37" i="3"/>
  <c r="B37" i="11"/>
  <c r="A38" i="11"/>
  <c r="C37" i="11"/>
  <c r="B38" i="5" l="1"/>
  <c r="A39" i="5"/>
  <c r="C38" i="5"/>
  <c r="B39" i="2"/>
  <c r="A40" i="2"/>
  <c r="C39" i="2"/>
  <c r="C38" i="3"/>
  <c r="A39" i="3"/>
  <c r="B38" i="3"/>
  <c r="C38" i="11"/>
  <c r="B38" i="11"/>
  <c r="A39" i="11"/>
  <c r="C39" i="9"/>
  <c r="B39" i="9"/>
  <c r="A40" i="9"/>
  <c r="C39" i="6"/>
  <c r="B39" i="6"/>
  <c r="A39" i="10"/>
  <c r="B38" i="10"/>
  <c r="C38" i="10"/>
  <c r="C38" i="13"/>
  <c r="B38" i="13"/>
  <c r="A39" i="13"/>
  <c r="B39" i="12"/>
  <c r="A40" i="12"/>
  <c r="C39" i="12"/>
  <c r="B39" i="14"/>
  <c r="A40" i="14"/>
  <c r="C39" i="14"/>
  <c r="B39" i="7"/>
  <c r="A40" i="7"/>
  <c r="C39" i="7"/>
  <c r="B38" i="8"/>
  <c r="A39" i="8"/>
  <c r="C38" i="8"/>
  <c r="B40" i="9" l="1"/>
  <c r="C40" i="9"/>
  <c r="A40" i="3"/>
  <c r="B39" i="3"/>
  <c r="C39" i="3"/>
  <c r="C39" i="5"/>
  <c r="B39" i="5"/>
  <c r="A40" i="5"/>
  <c r="C40" i="7"/>
  <c r="B40" i="7"/>
  <c r="C40" i="12"/>
  <c r="B40" i="12"/>
  <c r="B39" i="10"/>
  <c r="A40" i="10"/>
  <c r="C39" i="10"/>
  <c r="C39" i="11"/>
  <c r="B39" i="11"/>
  <c r="B39" i="8"/>
  <c r="C39" i="8"/>
  <c r="C40" i="14"/>
  <c r="B40" i="14"/>
  <c r="C39" i="13"/>
  <c r="B39" i="13"/>
  <c r="C40" i="2"/>
  <c r="B40" i="2"/>
  <c r="C40" i="3" l="1"/>
  <c r="B40" i="3"/>
  <c r="C40" i="10"/>
  <c r="B40" i="10"/>
  <c r="B40" i="5"/>
  <c r="C40" i="5"/>
</calcChain>
</file>

<file path=xl/sharedStrings.xml><?xml version="1.0" encoding="utf-8"?>
<sst xmlns="http://schemas.openxmlformats.org/spreadsheetml/2006/main" count="324" uniqueCount="44">
  <si>
    <t>Jméno</t>
  </si>
  <si>
    <t>Příjmení</t>
  </si>
  <si>
    <t>Druh pracovního poměru</t>
  </si>
  <si>
    <t>Rok</t>
  </si>
  <si>
    <t>Státní svátky</t>
  </si>
  <si>
    <t>Den obnovy samostatného státu</t>
  </si>
  <si>
    <t>Nový rok</t>
  </si>
  <si>
    <t>Velký pátek</t>
  </si>
  <si>
    <t>Velikonoční pondělí</t>
  </si>
  <si>
    <t>Svátek práce</t>
  </si>
  <si>
    <t>Den vítězství</t>
  </si>
  <si>
    <t>Den slovanských věrozvěstů</t>
  </si>
  <si>
    <t>Den upálení mistra Jana Husa</t>
  </si>
  <si>
    <t>Den české státnosti</t>
  </si>
  <si>
    <t>Den vzniku samostatného státu</t>
  </si>
  <si>
    <t>Den boje za svobodu a demokracii</t>
  </si>
  <si>
    <t>Štědrý den</t>
  </si>
  <si>
    <t>1. svátek vánoční</t>
  </si>
  <si>
    <t>2. svátek vánoční</t>
  </si>
  <si>
    <t>DOCHÁZKA  VZOR</t>
  </si>
  <si>
    <t>Měsíc</t>
  </si>
  <si>
    <t>Datum</t>
  </si>
  <si>
    <t>Den</t>
  </si>
  <si>
    <t>Příchod</t>
  </si>
  <si>
    <t>Odchod</t>
  </si>
  <si>
    <t xml:space="preserve">Příchod </t>
  </si>
  <si>
    <t>Odpracováno hodin</t>
  </si>
  <si>
    <t>Poznámka</t>
  </si>
  <si>
    <t>Státní svátek</t>
  </si>
  <si>
    <t>0:00</t>
  </si>
  <si>
    <t>N</t>
  </si>
  <si>
    <t>nemoc dle potvrzení lékaře</t>
  </si>
  <si>
    <t>DOV</t>
  </si>
  <si>
    <t>čerpání dovolené</t>
  </si>
  <si>
    <t>PV</t>
  </si>
  <si>
    <t>placené volno mimo dovolenou</t>
  </si>
  <si>
    <t>NV</t>
  </si>
  <si>
    <t>neplacené volno</t>
  </si>
  <si>
    <t>Odpracované hodiny:</t>
  </si>
  <si>
    <t>Podpis zaměstnance</t>
  </si>
  <si>
    <t>DOCHÁZKA</t>
  </si>
  <si>
    <t>pátek, duben 03, 2026</t>
  </si>
  <si>
    <t>pondělí, duben 06, 2026</t>
  </si>
  <si>
    <t>pondělí, červenec 06,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</si>
</sst>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dd&quot;, &quot;mmmm&quot; &quot;dd&quot;, &quot;yyyy"/>
    <numFmt numFmtId="165" formatCode="#,##0&quot; &quot;;\(#,##0\)"/>
    <numFmt numFmtId="166" formatCode="mm/dd/yyyy"/>
    <numFmt numFmtId="167" formatCode="ddd"/>
    <numFmt numFmtId="168" formatCode="[h]&quot;h&quot;\ m&quot;m&quot;"/>
    <numFmt numFmtId="169" formatCode="#,##0.00&quot; Kč&quot;;&quot;-&quot;#,##0.00&quot; Kč&quot;"/>
    <numFmt numFmtId="170" formatCode="&quot; &quot;* #,##0.00&quot; Kč &quot;;&quot;-&quot;* #,##0.00&quot; Kč &quot;;&quot; &quot;* &quot;-&quot;??&quot; Kč &quot;"/>
    <numFmt numFmtId="171" formatCode="&quot; &quot;* #,##0.00&quot; CZK &quot;;&quot;-&quot;* #,##0.00&quot; CZK &quot;;&quot; &quot;* &quot;-&quot;??&quot; CZK &quot;"/>
  </numFmts>
  <fonts count="13" x14ac:knownFonts="1">
    <font>
      <sz val="11"/>
      <color indexed="8"/>
      <name val="Calibri"/>
    </font>
    <font>
      <b/>
      <sz val="12"/>
      <color indexed="9"/>
      <name val="Arial"/>
    </font>
    <font>
      <sz val="12"/>
      <color indexed="8"/>
      <name val="Calibri"/>
    </font>
    <font>
      <sz val="12"/>
      <color indexed="13"/>
      <name val="Courier New"/>
    </font>
    <font>
      <b/>
      <sz val="20"/>
      <color indexed="9"/>
      <name val="Calibri"/>
    </font>
    <font>
      <b/>
      <sz val="11"/>
      <color indexed="9"/>
      <name val="Arial"/>
    </font>
    <font>
      <b/>
      <sz val="12"/>
      <color indexed="8"/>
      <name val="Calibri"/>
    </font>
    <font>
      <b/>
      <sz val="13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1"/>
      <color indexed="9"/>
      <name val="Arial"/>
    </font>
    <font>
      <b/>
      <sz val="20"/>
      <color indexed="8"/>
      <name val="Calibri"/>
    </font>
    <font>
      <sz val="11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1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/>
      <diagonal/>
    </border>
    <border>
      <left style="hair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5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49" fontId="1" fillId="2" borderId="5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49" fontId="2" fillId="3" borderId="4" xfId="0" applyNumberFormat="1" applyFont="1" applyFill="1" applyBorder="1"/>
    <xf numFmtId="164" fontId="2" fillId="3" borderId="4" xfId="0" applyNumberFormat="1" applyFont="1" applyFill="1" applyBorder="1"/>
    <xf numFmtId="49" fontId="2" fillId="3" borderId="8" xfId="0" applyNumberFormat="1" applyFont="1" applyFill="1" applyBorder="1"/>
    <xf numFmtId="49" fontId="2" fillId="4" borderId="4" xfId="0" applyNumberFormat="1" applyFont="1" applyFill="1" applyBorder="1" applyAlignment="1">
      <alignment horizontal="right"/>
    </xf>
    <xf numFmtId="49" fontId="2" fillId="4" borderId="9" xfId="0" applyNumberFormat="1" applyFont="1" applyFill="1" applyBorder="1"/>
    <xf numFmtId="0" fontId="2" fillId="3" borderId="10" xfId="0" applyFont="1" applyFill="1" applyBorder="1"/>
    <xf numFmtId="49" fontId="2" fillId="4" borderId="11" xfId="0" applyNumberFormat="1" applyFont="1" applyFill="1" applyBorder="1" applyAlignment="1">
      <alignment horizontal="right"/>
    </xf>
    <xf numFmtId="49" fontId="2" fillId="4" borderId="12" xfId="0" applyNumberFormat="1" applyFont="1" applyFill="1" applyBorder="1"/>
    <xf numFmtId="14" fontId="3" fillId="3" borderId="10" xfId="0" applyNumberFormat="1" applyFont="1" applyFill="1" applyBorder="1"/>
    <xf numFmtId="164" fontId="2" fillId="3" borderId="6" xfId="0" applyNumberFormat="1" applyFont="1" applyFill="1" applyBorder="1"/>
    <xf numFmtId="49" fontId="2" fillId="3" borderId="6" xfId="0" applyNumberFormat="1" applyFont="1" applyFill="1" applyBorder="1"/>
    <xf numFmtId="0" fontId="0" fillId="3" borderId="10" xfId="0" applyFill="1" applyBorder="1"/>
    <xf numFmtId="0" fontId="0" fillId="3" borderId="4" xfId="0" applyFill="1" applyBorder="1"/>
    <xf numFmtId="49" fontId="5" fillId="2" borderId="9" xfId="0" applyNumberFormat="1" applyFont="1" applyFill="1" applyBorder="1" applyAlignment="1">
      <alignment horizontal="left" vertical="center" wrapText="1"/>
    </xf>
    <xf numFmtId="1" fontId="6" fillId="3" borderId="14" xfId="0" applyNumberFormat="1" applyFont="1" applyFill="1" applyBorder="1"/>
    <xf numFmtId="165" fontId="0" fillId="3" borderId="6" xfId="0" applyNumberFormat="1" applyFill="1" applyBorder="1"/>
    <xf numFmtId="0" fontId="0" fillId="3" borderId="6" xfId="0" applyFill="1" applyBorder="1"/>
    <xf numFmtId="165" fontId="6" fillId="3" borderId="10" xfId="0" applyNumberFormat="1" applyFont="1" applyFill="1" applyBorder="1"/>
    <xf numFmtId="165" fontId="0" fillId="3" borderId="4" xfId="0" applyNumberFormat="1" applyFill="1" applyBorder="1"/>
    <xf numFmtId="0" fontId="0" fillId="3" borderId="15" xfId="0" applyFill="1" applyBorder="1"/>
    <xf numFmtId="0" fontId="7" fillId="3" borderId="10" xfId="0" applyFont="1" applyFill="1" applyBorder="1"/>
    <xf numFmtId="0" fontId="7" fillId="3" borderId="4" xfId="0" applyFont="1" applyFill="1" applyBorder="1"/>
    <xf numFmtId="0" fontId="7" fillId="3" borderId="4" xfId="0" applyNumberFormat="1" applyFont="1" applyFill="1" applyBorder="1"/>
    <xf numFmtId="0" fontId="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166" fontId="0" fillId="6" borderId="2" xfId="0" applyNumberFormat="1" applyFill="1" applyBorder="1"/>
    <xf numFmtId="167" fontId="0" fillId="6" borderId="2" xfId="0" applyNumberFormat="1" applyFill="1" applyBorder="1"/>
    <xf numFmtId="0" fontId="0" fillId="6" borderId="2" xfId="0" applyNumberFormat="1" applyFill="1" applyBorder="1"/>
    <xf numFmtId="20" fontId="0" fillId="6" borderId="2" xfId="0" applyNumberFormat="1" applyFill="1" applyBorder="1"/>
    <xf numFmtId="168" fontId="0" fillId="6" borderId="2" xfId="0" applyNumberFormat="1" applyFill="1" applyBorder="1"/>
    <xf numFmtId="49" fontId="0" fillId="6" borderId="2" xfId="0" applyNumberFormat="1" applyFill="1" applyBorder="1"/>
    <xf numFmtId="166" fontId="0" fillId="3" borderId="2" xfId="0" applyNumberFormat="1" applyFill="1" applyBorder="1"/>
    <xf numFmtId="167" fontId="0" fillId="3" borderId="2" xfId="0" applyNumberFormat="1" applyFill="1" applyBorder="1"/>
    <xf numFmtId="0" fontId="0" fillId="3" borderId="2" xfId="0" applyNumberFormat="1" applyFill="1" applyBorder="1"/>
    <xf numFmtId="49" fontId="0" fillId="3" borderId="2" xfId="0" applyNumberFormat="1" applyFill="1" applyBorder="1"/>
    <xf numFmtId="168" fontId="0" fillId="3" borderId="2" xfId="0" applyNumberFormat="1" applyFill="1" applyBorder="1"/>
    <xf numFmtId="166" fontId="0" fillId="7" borderId="2" xfId="0" applyNumberFormat="1" applyFill="1" applyBorder="1"/>
    <xf numFmtId="167" fontId="0" fillId="7" borderId="2" xfId="0" applyNumberFormat="1" applyFill="1" applyBorder="1"/>
    <xf numFmtId="0" fontId="0" fillId="7" borderId="2" xfId="0" applyNumberFormat="1" applyFill="1" applyBorder="1"/>
    <xf numFmtId="20" fontId="0" fillId="7" borderId="2" xfId="0" applyNumberFormat="1" applyFill="1" applyBorder="1"/>
    <xf numFmtId="168" fontId="0" fillId="7" borderId="2" xfId="0" applyNumberFormat="1" applyFill="1" applyBorder="1"/>
    <xf numFmtId="49" fontId="0" fillId="7" borderId="2" xfId="0" applyNumberFormat="1" applyFill="1" applyBorder="1"/>
    <xf numFmtId="0" fontId="0" fillId="3" borderId="19" xfId="0" applyFill="1" applyBorder="1"/>
    <xf numFmtId="166" fontId="9" fillId="8" borderId="2" xfId="0" applyNumberFormat="1" applyFont="1" applyFill="1" applyBorder="1"/>
    <xf numFmtId="167" fontId="9" fillId="8" borderId="2" xfId="0" applyNumberFormat="1" applyFont="1" applyFill="1" applyBorder="1"/>
    <xf numFmtId="0" fontId="9" fillId="8" borderId="2" xfId="0" applyNumberFormat="1" applyFont="1" applyFill="1" applyBorder="1"/>
    <xf numFmtId="20" fontId="9" fillId="8" borderId="2" xfId="0" applyNumberFormat="1" applyFont="1" applyFill="1" applyBorder="1"/>
    <xf numFmtId="49" fontId="9" fillId="8" borderId="2" xfId="0" applyNumberFormat="1" applyFont="1" applyFill="1" applyBorder="1"/>
    <xf numFmtId="166" fontId="9" fillId="9" borderId="2" xfId="0" applyNumberFormat="1" applyFont="1" applyFill="1" applyBorder="1"/>
    <xf numFmtId="167" fontId="9" fillId="9" borderId="2" xfId="0" applyNumberFormat="1" applyFont="1" applyFill="1" applyBorder="1"/>
    <xf numFmtId="0" fontId="9" fillId="9" borderId="2" xfId="0" applyNumberFormat="1" applyFont="1" applyFill="1" applyBorder="1"/>
    <xf numFmtId="20" fontId="9" fillId="9" borderId="2" xfId="0" applyNumberFormat="1" applyFont="1" applyFill="1" applyBorder="1"/>
    <xf numFmtId="49" fontId="9" fillId="9" borderId="2" xfId="0" applyNumberFormat="1" applyFont="1" applyFill="1" applyBorder="1"/>
    <xf numFmtId="166" fontId="9" fillId="10" borderId="2" xfId="0" applyNumberFormat="1" applyFont="1" applyFill="1" applyBorder="1"/>
    <xf numFmtId="167" fontId="9" fillId="10" borderId="2" xfId="0" applyNumberFormat="1" applyFont="1" applyFill="1" applyBorder="1"/>
    <xf numFmtId="0" fontId="9" fillId="10" borderId="2" xfId="0" applyNumberFormat="1" applyFont="1" applyFill="1" applyBorder="1"/>
    <xf numFmtId="20" fontId="9" fillId="10" borderId="2" xfId="0" applyNumberFormat="1" applyFont="1" applyFill="1" applyBorder="1"/>
    <xf numFmtId="49" fontId="9" fillId="10" borderId="2" xfId="0" applyNumberFormat="1" applyFont="1" applyFill="1" applyBorder="1"/>
    <xf numFmtId="166" fontId="9" fillId="11" borderId="2" xfId="0" applyNumberFormat="1" applyFont="1" applyFill="1" applyBorder="1"/>
    <xf numFmtId="167" fontId="9" fillId="11" borderId="2" xfId="0" applyNumberFormat="1" applyFont="1" applyFill="1" applyBorder="1"/>
    <xf numFmtId="0" fontId="9" fillId="11" borderId="2" xfId="0" applyNumberFormat="1" applyFont="1" applyFill="1" applyBorder="1"/>
    <xf numFmtId="20" fontId="9" fillId="11" borderId="2" xfId="0" applyNumberFormat="1" applyFont="1" applyFill="1" applyBorder="1"/>
    <xf numFmtId="49" fontId="9" fillId="11" borderId="2" xfId="0" applyNumberFormat="1" applyFont="1" applyFill="1" applyBorder="1"/>
    <xf numFmtId="0" fontId="0" fillId="3" borderId="20" xfId="0" applyFill="1" applyBorder="1"/>
    <xf numFmtId="168" fontId="8" fillId="3" borderId="2" xfId="0" applyNumberFormat="1" applyFont="1" applyFill="1" applyBorder="1"/>
    <xf numFmtId="0" fontId="0" fillId="3" borderId="2" xfId="0" applyFill="1" applyBorder="1"/>
    <xf numFmtId="0" fontId="0" fillId="3" borderId="7" xfId="0" applyFill="1" applyBorder="1"/>
    <xf numFmtId="49" fontId="8" fillId="3" borderId="7" xfId="0" applyNumberFormat="1" applyFont="1" applyFill="1" applyBorder="1"/>
    <xf numFmtId="20" fontId="0" fillId="3" borderId="7" xfId="0" applyNumberFormat="1" applyFill="1" applyBorder="1"/>
    <xf numFmtId="169" fontId="10" fillId="3" borderId="4" xfId="0" applyNumberFormat="1" applyFont="1" applyFill="1" applyBorder="1" applyAlignment="1">
      <alignment vertical="center"/>
    </xf>
    <xf numFmtId="170" fontId="5" fillId="3" borderId="4" xfId="0" applyNumberFormat="1" applyFont="1" applyFill="1" applyBorder="1" applyAlignment="1">
      <alignment vertical="center"/>
    </xf>
    <xf numFmtId="0" fontId="0" fillId="3" borderId="13" xfId="0" applyFill="1" applyBorder="1"/>
    <xf numFmtId="0" fontId="0" fillId="3" borderId="16" xfId="0" applyFill="1" applyBorder="1"/>
    <xf numFmtId="1" fontId="6" fillId="3" borderId="12" xfId="0" applyNumberFormat="1" applyFont="1" applyFill="1" applyBorder="1"/>
    <xf numFmtId="165" fontId="0" fillId="3" borderId="12" xfId="0" applyNumberFormat="1" applyFill="1" applyBorder="1"/>
    <xf numFmtId="0" fontId="0" fillId="3" borderId="12" xfId="0" applyFill="1" applyBorder="1"/>
    <xf numFmtId="0" fontId="0" fillId="3" borderId="21" xfId="0" applyFill="1" applyBorder="1"/>
    <xf numFmtId="165" fontId="6" fillId="3" borderId="12" xfId="0" applyNumberFormat="1" applyFont="1" applyFill="1" applyBorder="1"/>
    <xf numFmtId="171" fontId="12" fillId="3" borderId="21" xfId="0" applyNumberFormat="1" applyFont="1" applyFill="1" applyBorder="1" applyAlignment="1">
      <alignment horizontal="left" vertical="center"/>
    </xf>
    <xf numFmtId="0" fontId="0" fillId="3" borderId="9" xfId="0" applyFill="1" applyBorder="1"/>
    <xf numFmtId="0" fontId="7" fillId="3" borderId="12" xfId="0" applyFont="1" applyFill="1" applyBorder="1"/>
    <xf numFmtId="0" fontId="7" fillId="3" borderId="12" xfId="0" applyNumberFormat="1" applyFont="1" applyFill="1" applyBorder="1"/>
    <xf numFmtId="49" fontId="5" fillId="2" borderId="9" xfId="0" applyNumberFormat="1" applyFont="1" applyFill="1" applyBorder="1" applyAlignment="1">
      <alignment horizontal="left" vertical="center"/>
    </xf>
    <xf numFmtId="17" fontId="5" fillId="2" borderId="12" xfId="0" applyNumberFormat="1" applyFont="1" applyFill="1" applyBorder="1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49" fontId="8" fillId="3" borderId="24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0" fillId="3" borderId="25" xfId="0" applyFill="1" applyBorder="1"/>
    <xf numFmtId="14" fontId="0" fillId="6" borderId="24" xfId="0" applyNumberFormat="1" applyFill="1" applyBorder="1"/>
    <xf numFmtId="167" fontId="0" fillId="6" borderId="24" xfId="0" applyNumberFormat="1" applyFill="1" applyBorder="1"/>
    <xf numFmtId="0" fontId="0" fillId="6" borderId="24" xfId="0" applyNumberFormat="1" applyFill="1" applyBorder="1"/>
    <xf numFmtId="20" fontId="0" fillId="6" borderId="24" xfId="0" applyNumberFormat="1" applyFill="1" applyBorder="1"/>
    <xf numFmtId="168" fontId="0" fillId="6" borderId="24" xfId="0" applyNumberFormat="1" applyFill="1" applyBorder="1"/>
    <xf numFmtId="49" fontId="0" fillId="6" borderId="24" xfId="0" applyNumberFormat="1" applyFill="1" applyBorder="1"/>
    <xf numFmtId="14" fontId="0" fillId="3" borderId="24" xfId="0" applyNumberFormat="1" applyFill="1" applyBorder="1"/>
    <xf numFmtId="167" fontId="0" fillId="3" borderId="24" xfId="0" applyNumberFormat="1" applyFill="1" applyBorder="1"/>
    <xf numFmtId="0" fontId="0" fillId="3" borderId="24" xfId="0" applyNumberFormat="1" applyFill="1" applyBorder="1"/>
    <xf numFmtId="20" fontId="0" fillId="3" borderId="24" xfId="0" applyNumberFormat="1" applyFill="1" applyBorder="1"/>
    <xf numFmtId="168" fontId="0" fillId="3" borderId="24" xfId="0" applyNumberFormat="1" applyFill="1" applyBorder="1"/>
    <xf numFmtId="49" fontId="0" fillId="3" borderId="24" xfId="0" applyNumberFormat="1" applyFill="1" applyBorder="1"/>
    <xf numFmtId="168" fontId="8" fillId="3" borderId="24" xfId="0" applyNumberFormat="1" applyFont="1" applyFill="1" applyBorder="1"/>
    <xf numFmtId="0" fontId="0" fillId="3" borderId="24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49" fontId="8" fillId="3" borderId="30" xfId="0" applyNumberFormat="1" applyFont="1" applyFill="1" applyBorder="1"/>
    <xf numFmtId="0" fontId="0" fillId="3" borderId="31" xfId="0" applyFill="1" applyBorder="1"/>
    <xf numFmtId="20" fontId="0" fillId="3" borderId="31" xfId="0" applyNumberFormat="1" applyFill="1" applyBorder="1"/>
    <xf numFmtId="0" fontId="0" fillId="3" borderId="32" xfId="0" applyFill="1" applyBorder="1"/>
    <xf numFmtId="0" fontId="0" fillId="3" borderId="14" xfId="0" applyFill="1" applyBorder="1"/>
    <xf numFmtId="0" fontId="0" fillId="3" borderId="33" xfId="0" applyFill="1" applyBorder="1"/>
    <xf numFmtId="166" fontId="0" fillId="3" borderId="24" xfId="0" applyNumberFormat="1" applyFill="1" applyBorder="1"/>
    <xf numFmtId="0" fontId="0" fillId="3" borderId="34" xfId="0" applyFill="1" applyBorder="1"/>
    <xf numFmtId="0" fontId="0" fillId="3" borderId="35" xfId="0" applyFill="1" applyBorder="1"/>
    <xf numFmtId="49" fontId="8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49" fontId="4" fillId="5" borderId="1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17" fontId="5" fillId="2" borderId="12" xfId="0" applyNumberFormat="1" applyFont="1" applyFill="1" applyBorder="1" applyAlignment="1">
      <alignment horizontal="center" vertical="center"/>
    </xf>
    <xf numFmtId="49" fontId="8" fillId="3" borderId="24" xfId="0" applyNumberFormat="1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/>
    </xf>
    <xf numFmtId="17" fontId="5" fillId="2" borderId="12" xfId="0" applyNumberFormat="1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14" fontId="0" fillId="0" borderId="24" xfId="0" applyNumberFormat="1" applyFill="1" applyBorder="1"/>
    <xf numFmtId="167" fontId="0" fillId="0" borderId="24" xfId="0" applyNumberFormat="1" applyFill="1" applyBorder="1"/>
    <xf numFmtId="0" fontId="0" fillId="0" borderId="24" xfId="0" applyNumberFormat="1" applyFill="1" applyBorder="1"/>
    <xf numFmtId="20" fontId="0" fillId="0" borderId="24" xfId="0" applyNumberFormat="1" applyFill="1" applyBorder="1"/>
    <xf numFmtId="168" fontId="0" fillId="0" borderId="24" xfId="0" applyNumberFormat="1" applyFill="1" applyBorder="1"/>
    <xf numFmtId="49" fontId="0" fillId="0" borderId="24" xfId="0" applyNumberFormat="1" applyFill="1" applyBorder="1"/>
    <xf numFmtId="14" fontId="0" fillId="12" borderId="24" xfId="0" applyNumberFormat="1" applyFill="1" applyBorder="1"/>
    <xf numFmtId="167" fontId="0" fillId="12" borderId="24" xfId="0" applyNumberFormat="1" applyFill="1" applyBorder="1"/>
    <xf numFmtId="0" fontId="0" fillId="12" borderId="24" xfId="0" applyNumberFormat="1" applyFill="1" applyBorder="1"/>
    <xf numFmtId="20" fontId="0" fillId="12" borderId="24" xfId="0" applyNumberFormat="1" applyFill="1" applyBorder="1"/>
    <xf numFmtId="168" fontId="0" fillId="12" borderId="24" xfId="0" applyNumberFormat="1" applyFill="1" applyBorder="1"/>
    <xf numFmtId="49" fontId="0" fillId="12" borderId="24" xfId="0" applyNumberFormat="1" applyFill="1" applyBorder="1"/>
  </cellXfs>
  <cellStyles count="1"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458F"/>
      <rgbColor rgb="FFAAAAAA"/>
      <rgbColor rgb="FFADCDEA"/>
      <rgbColor rgb="FFC7254E"/>
      <rgbColor rgb="FF262626"/>
      <rgbColor rgb="FFFF0000"/>
      <rgbColor rgb="FFFFFF00"/>
      <rgbColor rgb="FFDDEBF7"/>
      <rgbColor rgb="FF00B0F0"/>
      <rgbColor rgb="FF737373"/>
      <rgbColor rgb="FF44749F"/>
      <rgbColor rgb="FF2D4D6A"/>
      <rgbColor rgb="FFFE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66675</xdr:rowOff>
    </xdr:from>
    <xdr:to>
      <xdr:col>1</xdr:col>
      <xdr:colOff>561976</xdr:colOff>
      <xdr:row>0</xdr:row>
      <xdr:rowOff>409575</xdr:rowOff>
    </xdr:to>
    <xdr:pic>
      <xdr:nvPicPr>
        <xdr:cNvPr id="2" name="Obrázek 1" descr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66675"/>
          <a:ext cx="1511301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20" name="Obrázek 2" descr="Obrázek 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22" name="Obrázek 2" descr="Obrázek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24" name="Obrázek 2" descr="Obrázek 2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4" name="Obrázek 3" descr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6" name="Obrázek 2" descr="Obrázek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8" name="Obrázek 2" descr="Obrázek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10" name="Obrázek 2" descr="Obrázek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12" name="Obrázek 2" descr="Obrázek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14" name="Obrázek 2" descr="Obrázek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16" name="Obrázek 2" descr="Obrázek 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1</xdr:col>
      <xdr:colOff>542925</xdr:colOff>
      <xdr:row>0</xdr:row>
      <xdr:rowOff>409575</xdr:rowOff>
    </xdr:to>
    <xdr:pic>
      <xdr:nvPicPr>
        <xdr:cNvPr id="18" name="Obrázek 2" descr="Obrázek 2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511300" cy="342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workbookViewId="0">
      <selection activeCell="A24" sqref="A24"/>
    </sheetView>
  </sheetViews>
  <sheetFormatPr defaultColWidth="11" defaultRowHeight="15" customHeight="1" x14ac:dyDescent="0.25"/>
  <cols>
    <col min="1" max="1" width="25.42578125" style="1" customWidth="1"/>
    <col min="2" max="2" width="43.28515625" style="1" customWidth="1"/>
    <col min="3" max="3" width="12.85546875" style="1" customWidth="1"/>
    <col min="4" max="4" width="13.28515625" style="1" customWidth="1"/>
    <col min="5" max="7" width="11" style="1" customWidth="1"/>
    <col min="8" max="16384" width="11" style="1"/>
  </cols>
  <sheetData>
    <row r="1" spans="1:6" ht="18" customHeight="1" x14ac:dyDescent="0.25">
      <c r="A1" s="2" t="s">
        <v>0</v>
      </c>
      <c r="B1" s="3"/>
      <c r="C1" s="4"/>
      <c r="D1" s="5"/>
      <c r="E1" s="5"/>
      <c r="F1" s="5"/>
    </row>
    <row r="2" spans="1:6" ht="15.75" x14ac:dyDescent="0.25">
      <c r="A2" s="2" t="s">
        <v>1</v>
      </c>
      <c r="B2" s="3"/>
      <c r="C2" s="4"/>
      <c r="D2" s="5"/>
      <c r="E2" s="5"/>
      <c r="F2" s="5"/>
    </row>
    <row r="3" spans="1:6" ht="31.5" x14ac:dyDescent="0.25">
      <c r="A3" s="2" t="s">
        <v>2</v>
      </c>
      <c r="B3" s="3"/>
      <c r="C3" s="4"/>
      <c r="D3" s="5"/>
      <c r="E3" s="5"/>
      <c r="F3" s="5"/>
    </row>
    <row r="4" spans="1:6" ht="17.100000000000001" customHeight="1" x14ac:dyDescent="0.25">
      <c r="A4" s="6" t="s">
        <v>3</v>
      </c>
      <c r="B4" s="7">
        <v>2026</v>
      </c>
      <c r="C4" s="4"/>
      <c r="D4" s="5"/>
      <c r="E4" s="5"/>
      <c r="F4" s="5"/>
    </row>
    <row r="5" spans="1:6" ht="15.95" customHeight="1" x14ac:dyDescent="0.25">
      <c r="A5" s="8"/>
      <c r="B5" s="9"/>
      <c r="C5" s="5"/>
      <c r="D5" s="5"/>
      <c r="E5" s="5"/>
      <c r="F5" s="5"/>
    </row>
    <row r="6" spans="1:6" ht="15.95" customHeight="1" x14ac:dyDescent="0.25">
      <c r="A6" s="10" t="s">
        <v>4</v>
      </c>
      <c r="B6" s="5"/>
      <c r="C6" s="5"/>
      <c r="D6" s="5"/>
      <c r="E6" s="5"/>
      <c r="F6" s="5"/>
    </row>
    <row r="7" spans="1:6" ht="15.95" customHeight="1" x14ac:dyDescent="0.25">
      <c r="A7" s="5"/>
      <c r="B7" s="5"/>
      <c r="C7" s="5"/>
      <c r="D7" s="5"/>
      <c r="E7" s="5"/>
      <c r="F7" s="5"/>
    </row>
    <row r="8" spans="1:6" ht="15.95" customHeight="1" x14ac:dyDescent="0.25">
      <c r="A8" s="11">
        <f>DATE(B4,1,1)</f>
        <v>46023</v>
      </c>
      <c r="B8" s="10" t="s">
        <v>5</v>
      </c>
      <c r="C8" s="5"/>
      <c r="D8" s="5"/>
      <c r="E8" s="5"/>
      <c r="F8" s="5"/>
    </row>
    <row r="9" spans="1:6" ht="15.95" customHeight="1" x14ac:dyDescent="0.25">
      <c r="A9" s="11">
        <f>A8</f>
        <v>46023</v>
      </c>
      <c r="B9" s="12" t="s">
        <v>6</v>
      </c>
      <c r="C9" s="5"/>
      <c r="D9" s="5"/>
      <c r="E9" s="5"/>
      <c r="F9" s="5"/>
    </row>
    <row r="10" spans="1:6" ht="15.95" customHeight="1" x14ac:dyDescent="0.25">
      <c r="A10" s="13" t="s">
        <v>41</v>
      </c>
      <c r="B10" s="14" t="s">
        <v>7</v>
      </c>
      <c r="C10" s="15"/>
      <c r="D10" s="5"/>
      <c r="E10" s="5"/>
      <c r="F10" s="5"/>
    </row>
    <row r="11" spans="1:6" ht="17.100000000000001" customHeight="1" x14ac:dyDescent="0.25">
      <c r="A11" s="16" t="s">
        <v>42</v>
      </c>
      <c r="B11" s="17" t="s">
        <v>8</v>
      </c>
      <c r="C11" s="18"/>
      <c r="D11" s="5"/>
      <c r="E11" s="5"/>
      <c r="F11" s="5"/>
    </row>
    <row r="12" spans="1:6" ht="15.95" customHeight="1" x14ac:dyDescent="0.25">
      <c r="A12" s="19">
        <f>DATE(B4,5,1)</f>
        <v>46143</v>
      </c>
      <c r="B12" s="20" t="s">
        <v>9</v>
      </c>
      <c r="C12" s="5"/>
      <c r="D12" s="5"/>
      <c r="E12" s="5"/>
      <c r="F12" s="5"/>
    </row>
    <row r="13" spans="1:6" ht="15.95" customHeight="1" x14ac:dyDescent="0.25">
      <c r="A13" s="11">
        <f>DATE(B4,5,8)</f>
        <v>46150</v>
      </c>
      <c r="B13" s="10" t="s">
        <v>10</v>
      </c>
      <c r="C13" s="5"/>
      <c r="D13" s="5"/>
      <c r="E13" s="5"/>
      <c r="F13" s="5"/>
    </row>
    <row r="14" spans="1:6" ht="15.95" customHeight="1" x14ac:dyDescent="0.25">
      <c r="A14" s="11">
        <f>DATE(B4,7,5)</f>
        <v>46208</v>
      </c>
      <c r="B14" s="10" t="s">
        <v>11</v>
      </c>
      <c r="C14" s="5"/>
      <c r="D14" s="5"/>
      <c r="E14" s="5"/>
      <c r="F14" s="5"/>
    </row>
    <row r="15" spans="1:6" ht="15.95" customHeight="1" x14ac:dyDescent="0.25">
      <c r="A15" s="11" t="s">
        <v>43</v>
      </c>
      <c r="B15" s="10" t="s">
        <v>12</v>
      </c>
      <c r="C15" s="5"/>
      <c r="D15" s="5"/>
      <c r="E15" s="5"/>
      <c r="F15" s="5"/>
    </row>
    <row r="16" spans="1:6" ht="15.95" customHeight="1" x14ac:dyDescent="0.25">
      <c r="A16" s="11">
        <f>DATE(B4,9,28)</f>
        <v>46293</v>
      </c>
      <c r="B16" s="10" t="s">
        <v>13</v>
      </c>
      <c r="C16" s="5"/>
      <c r="D16" s="5"/>
      <c r="E16" s="5"/>
      <c r="F16" s="5"/>
    </row>
    <row r="17" spans="1:6" ht="15.95" customHeight="1" x14ac:dyDescent="0.25">
      <c r="A17" s="11">
        <f>DATE(B4,10,28)</f>
        <v>46323</v>
      </c>
      <c r="B17" s="10" t="s">
        <v>14</v>
      </c>
      <c r="C17" s="5"/>
      <c r="D17" s="5"/>
      <c r="E17" s="5"/>
      <c r="F17" s="5"/>
    </row>
    <row r="18" spans="1:6" ht="15.95" customHeight="1" x14ac:dyDescent="0.25">
      <c r="A18" s="11">
        <f>DATE(B4,11,17)</f>
        <v>46343</v>
      </c>
      <c r="B18" s="10" t="s">
        <v>15</v>
      </c>
      <c r="C18" s="5"/>
      <c r="D18" s="5"/>
      <c r="E18" s="5"/>
      <c r="F18" s="5"/>
    </row>
    <row r="19" spans="1:6" ht="15.95" customHeight="1" x14ac:dyDescent="0.25">
      <c r="A19" s="11">
        <f>DATE(B4,12,24)</f>
        <v>46380</v>
      </c>
      <c r="B19" s="10" t="s">
        <v>16</v>
      </c>
      <c r="C19" s="5"/>
      <c r="D19" s="5"/>
      <c r="E19" s="5"/>
      <c r="F19" s="5"/>
    </row>
    <row r="20" spans="1:6" ht="15.95" customHeight="1" x14ac:dyDescent="0.25">
      <c r="A20" s="11">
        <f>A19+1</f>
        <v>46381</v>
      </c>
      <c r="B20" s="10" t="s">
        <v>17</v>
      </c>
      <c r="C20" s="5"/>
      <c r="D20" s="5"/>
      <c r="E20" s="5"/>
      <c r="F20" s="5"/>
    </row>
    <row r="21" spans="1:6" ht="15.95" customHeight="1" x14ac:dyDescent="0.25">
      <c r="A21" s="11">
        <f>A20+1</f>
        <v>46382</v>
      </c>
      <c r="B21" s="10" t="s">
        <v>18</v>
      </c>
      <c r="C21" s="5"/>
      <c r="D21" s="5"/>
      <c r="E21" s="5"/>
      <c r="F21" s="5"/>
    </row>
  </sheetData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Roman,Regular"&amp;12&amp;K000000Zaměstnanec</oddHead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8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46235</v>
      </c>
      <c r="B10" s="110">
        <f t="shared" ref="B10:B40" si="0">A10</f>
        <v>46235</v>
      </c>
      <c r="C10" s="111">
        <f t="shared" ref="C10:C40" si="1">WEEKDAY(A10,2)</f>
        <v>6</v>
      </c>
      <c r="D10" s="112"/>
      <c r="E10" s="112"/>
      <c r="F10" s="112"/>
      <c r="G10" s="112"/>
      <c r="H10" s="113">
        <f t="shared" ref="H10:H40" si="2">(((G10-F10)+(E10-D10)))</f>
        <v>0</v>
      </c>
      <c r="I10" s="114"/>
    </row>
    <row r="11" spans="1:9" ht="15" customHeight="1" x14ac:dyDescent="0.25">
      <c r="A11" s="109">
        <f t="shared" ref="A11:A40" si="3">A10+1</f>
        <v>46236</v>
      </c>
      <c r="B11" s="110">
        <f t="shared" si="0"/>
        <v>46236</v>
      </c>
      <c r="C11" s="111">
        <f t="shared" si="1"/>
        <v>7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46237</v>
      </c>
      <c r="B12" s="110">
        <f t="shared" si="0"/>
        <v>46237</v>
      </c>
      <c r="C12" s="111">
        <f t="shared" si="1"/>
        <v>1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46238</v>
      </c>
      <c r="B13" s="110">
        <f t="shared" si="0"/>
        <v>46238</v>
      </c>
      <c r="C13" s="111">
        <f t="shared" si="1"/>
        <v>2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46239</v>
      </c>
      <c r="B14" s="110">
        <f t="shared" si="0"/>
        <v>46239</v>
      </c>
      <c r="C14" s="111">
        <f t="shared" si="1"/>
        <v>3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46240</v>
      </c>
      <c r="B15" s="110">
        <f t="shared" si="0"/>
        <v>46240</v>
      </c>
      <c r="C15" s="111">
        <f t="shared" si="1"/>
        <v>4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46241</v>
      </c>
      <c r="B16" s="110">
        <f t="shared" si="0"/>
        <v>46241</v>
      </c>
      <c r="C16" s="111">
        <f t="shared" si="1"/>
        <v>5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46242</v>
      </c>
      <c r="B17" s="110">
        <f t="shared" si="0"/>
        <v>46242</v>
      </c>
      <c r="C17" s="111">
        <f t="shared" si="1"/>
        <v>6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46243</v>
      </c>
      <c r="B18" s="110">
        <f t="shared" si="0"/>
        <v>46243</v>
      </c>
      <c r="C18" s="111">
        <f t="shared" si="1"/>
        <v>7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46244</v>
      </c>
      <c r="B19" s="110">
        <f t="shared" si="0"/>
        <v>46244</v>
      </c>
      <c r="C19" s="111">
        <f t="shared" si="1"/>
        <v>1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46245</v>
      </c>
      <c r="B20" s="110">
        <f t="shared" si="0"/>
        <v>46245</v>
      </c>
      <c r="C20" s="111">
        <f t="shared" si="1"/>
        <v>2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46246</v>
      </c>
      <c r="B21" s="110">
        <f t="shared" si="0"/>
        <v>46246</v>
      </c>
      <c r="C21" s="111">
        <f t="shared" si="1"/>
        <v>3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46247</v>
      </c>
      <c r="B22" s="110">
        <f t="shared" si="0"/>
        <v>46247</v>
      </c>
      <c r="C22" s="111">
        <f t="shared" si="1"/>
        <v>4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46248</v>
      </c>
      <c r="B23" s="110">
        <f t="shared" si="0"/>
        <v>46248</v>
      </c>
      <c r="C23" s="111">
        <f t="shared" si="1"/>
        <v>5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46249</v>
      </c>
      <c r="B24" s="110">
        <f t="shared" si="0"/>
        <v>46249</v>
      </c>
      <c r="C24" s="111">
        <f t="shared" si="1"/>
        <v>6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46250</v>
      </c>
      <c r="B25" s="110">
        <f t="shared" si="0"/>
        <v>46250</v>
      </c>
      <c r="C25" s="111">
        <f t="shared" si="1"/>
        <v>7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46251</v>
      </c>
      <c r="B26" s="110">
        <f t="shared" si="0"/>
        <v>46251</v>
      </c>
      <c r="C26" s="111">
        <f t="shared" si="1"/>
        <v>1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46252</v>
      </c>
      <c r="B27" s="110">
        <f t="shared" si="0"/>
        <v>46252</v>
      </c>
      <c r="C27" s="111">
        <f t="shared" si="1"/>
        <v>2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46253</v>
      </c>
      <c r="B28" s="110">
        <f t="shared" si="0"/>
        <v>46253</v>
      </c>
      <c r="C28" s="111">
        <f t="shared" si="1"/>
        <v>3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46254</v>
      </c>
      <c r="B29" s="110">
        <f t="shared" si="0"/>
        <v>46254</v>
      </c>
      <c r="C29" s="111">
        <f t="shared" si="1"/>
        <v>4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46255</v>
      </c>
      <c r="B30" s="110">
        <f t="shared" si="0"/>
        <v>46255</v>
      </c>
      <c r="C30" s="111">
        <f t="shared" si="1"/>
        <v>5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46256</v>
      </c>
      <c r="B31" s="110">
        <f t="shared" si="0"/>
        <v>46256</v>
      </c>
      <c r="C31" s="111">
        <f t="shared" si="1"/>
        <v>6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46257</v>
      </c>
      <c r="B32" s="110">
        <f t="shared" si="0"/>
        <v>46257</v>
      </c>
      <c r="C32" s="111">
        <f t="shared" si="1"/>
        <v>7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46258</v>
      </c>
      <c r="B33" s="110">
        <f t="shared" si="0"/>
        <v>46258</v>
      </c>
      <c r="C33" s="111">
        <f t="shared" si="1"/>
        <v>1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46259</v>
      </c>
      <c r="B34" s="110">
        <f t="shared" si="0"/>
        <v>46259</v>
      </c>
      <c r="C34" s="111">
        <f t="shared" si="1"/>
        <v>2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46260</v>
      </c>
      <c r="B35" s="110">
        <f t="shared" si="0"/>
        <v>46260</v>
      </c>
      <c r="C35" s="111">
        <f t="shared" si="1"/>
        <v>3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46261</v>
      </c>
      <c r="B36" s="110">
        <f t="shared" si="0"/>
        <v>46261</v>
      </c>
      <c r="C36" s="111">
        <f t="shared" si="1"/>
        <v>4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46262</v>
      </c>
      <c r="B37" s="110">
        <f t="shared" si="0"/>
        <v>46262</v>
      </c>
      <c r="C37" s="111">
        <f t="shared" si="1"/>
        <v>5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46263</v>
      </c>
      <c r="B38" s="110">
        <f t="shared" si="0"/>
        <v>46263</v>
      </c>
      <c r="C38" s="111">
        <f t="shared" si="1"/>
        <v>6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46264</v>
      </c>
      <c r="B39" s="110">
        <f t="shared" si="0"/>
        <v>46264</v>
      </c>
      <c r="C39" s="111">
        <f t="shared" si="1"/>
        <v>7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46265</v>
      </c>
      <c r="B40" s="110">
        <f t="shared" si="0"/>
        <v>46265</v>
      </c>
      <c r="C40" s="111">
        <f t="shared" si="1"/>
        <v>1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3">
    <mergeCell ref="A1:I1"/>
    <mergeCell ref="A41:G41"/>
    <mergeCell ref="A7:B7"/>
  </mergeCells>
  <conditionalFormatting sqref="C2 B3:C3">
    <cfRule type="cellIs" dxfId="4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Roman,Regular"&amp;12&amp;K00000008</oddHeader>
    <oddFooter>&amp;C&amp;"Helvetica Neue,Regular"&amp;12&amp;K000000&amp;P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9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46266</v>
      </c>
      <c r="B10" s="110">
        <f t="shared" ref="B10:B39" si="0">A10</f>
        <v>46266</v>
      </c>
      <c r="C10" s="111">
        <f t="shared" ref="C10:C39" si="1">WEEKDAY(A10,2)</f>
        <v>2</v>
      </c>
      <c r="D10" s="112"/>
      <c r="E10" s="112"/>
      <c r="F10" s="112"/>
      <c r="G10" s="112"/>
      <c r="H10" s="113">
        <f t="shared" ref="H10:H39" si="2">(((G10-F10)+(E10-D10)))</f>
        <v>0</v>
      </c>
      <c r="I10" s="114"/>
    </row>
    <row r="11" spans="1:9" ht="15" customHeight="1" x14ac:dyDescent="0.25">
      <c r="A11" s="109">
        <f t="shared" ref="A11:A39" si="3">A10+1</f>
        <v>46267</v>
      </c>
      <c r="B11" s="110">
        <f t="shared" si="0"/>
        <v>46267</v>
      </c>
      <c r="C11" s="111">
        <f t="shared" si="1"/>
        <v>3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46268</v>
      </c>
      <c r="B12" s="110">
        <f t="shared" si="0"/>
        <v>46268</v>
      </c>
      <c r="C12" s="111">
        <f t="shared" si="1"/>
        <v>4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46269</v>
      </c>
      <c r="B13" s="110">
        <f t="shared" si="0"/>
        <v>46269</v>
      </c>
      <c r="C13" s="111">
        <f t="shared" si="1"/>
        <v>5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46270</v>
      </c>
      <c r="B14" s="110">
        <f t="shared" si="0"/>
        <v>46270</v>
      </c>
      <c r="C14" s="111">
        <f t="shared" si="1"/>
        <v>6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46271</v>
      </c>
      <c r="B15" s="110">
        <f t="shared" si="0"/>
        <v>46271</v>
      </c>
      <c r="C15" s="111">
        <f t="shared" si="1"/>
        <v>7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46272</v>
      </c>
      <c r="B16" s="110">
        <f t="shared" si="0"/>
        <v>46272</v>
      </c>
      <c r="C16" s="111">
        <f t="shared" si="1"/>
        <v>1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46273</v>
      </c>
      <c r="B17" s="110">
        <f t="shared" si="0"/>
        <v>46273</v>
      </c>
      <c r="C17" s="111">
        <f t="shared" si="1"/>
        <v>2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46274</v>
      </c>
      <c r="B18" s="110">
        <f t="shared" si="0"/>
        <v>46274</v>
      </c>
      <c r="C18" s="111">
        <f t="shared" si="1"/>
        <v>3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46275</v>
      </c>
      <c r="B19" s="110">
        <f t="shared" si="0"/>
        <v>46275</v>
      </c>
      <c r="C19" s="111">
        <f t="shared" si="1"/>
        <v>4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46276</v>
      </c>
      <c r="B20" s="110">
        <f t="shared" si="0"/>
        <v>46276</v>
      </c>
      <c r="C20" s="111">
        <f t="shared" si="1"/>
        <v>5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46277</v>
      </c>
      <c r="B21" s="110">
        <f t="shared" si="0"/>
        <v>46277</v>
      </c>
      <c r="C21" s="111">
        <f t="shared" si="1"/>
        <v>6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46278</v>
      </c>
      <c r="B22" s="110">
        <f t="shared" si="0"/>
        <v>46278</v>
      </c>
      <c r="C22" s="111">
        <f t="shared" si="1"/>
        <v>7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46279</v>
      </c>
      <c r="B23" s="110">
        <f t="shared" si="0"/>
        <v>46279</v>
      </c>
      <c r="C23" s="111">
        <f t="shared" si="1"/>
        <v>1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46280</v>
      </c>
      <c r="B24" s="110">
        <f t="shared" si="0"/>
        <v>46280</v>
      </c>
      <c r="C24" s="111">
        <f t="shared" si="1"/>
        <v>2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46281</v>
      </c>
      <c r="B25" s="110">
        <f t="shared" si="0"/>
        <v>46281</v>
      </c>
      <c r="C25" s="111">
        <f t="shared" si="1"/>
        <v>3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46282</v>
      </c>
      <c r="B26" s="110">
        <f t="shared" si="0"/>
        <v>46282</v>
      </c>
      <c r="C26" s="111">
        <f t="shared" si="1"/>
        <v>4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46283</v>
      </c>
      <c r="B27" s="110">
        <f t="shared" si="0"/>
        <v>46283</v>
      </c>
      <c r="C27" s="111">
        <f t="shared" si="1"/>
        <v>5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46284</v>
      </c>
      <c r="B28" s="110">
        <f t="shared" si="0"/>
        <v>46284</v>
      </c>
      <c r="C28" s="111">
        <f t="shared" si="1"/>
        <v>6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46285</v>
      </c>
      <c r="B29" s="110">
        <f t="shared" si="0"/>
        <v>46285</v>
      </c>
      <c r="C29" s="111">
        <f t="shared" si="1"/>
        <v>7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46286</v>
      </c>
      <c r="B30" s="110">
        <f t="shared" si="0"/>
        <v>46286</v>
      </c>
      <c r="C30" s="111">
        <f t="shared" si="1"/>
        <v>1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46287</v>
      </c>
      <c r="B31" s="110">
        <f t="shared" si="0"/>
        <v>46287</v>
      </c>
      <c r="C31" s="111">
        <f t="shared" si="1"/>
        <v>2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46288</v>
      </c>
      <c r="B32" s="110">
        <f t="shared" si="0"/>
        <v>46288</v>
      </c>
      <c r="C32" s="111">
        <f t="shared" si="1"/>
        <v>3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46289</v>
      </c>
      <c r="B33" s="110">
        <f t="shared" si="0"/>
        <v>46289</v>
      </c>
      <c r="C33" s="111">
        <f t="shared" si="1"/>
        <v>4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46290</v>
      </c>
      <c r="B34" s="110">
        <f t="shared" si="0"/>
        <v>46290</v>
      </c>
      <c r="C34" s="111">
        <f t="shared" si="1"/>
        <v>5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46291</v>
      </c>
      <c r="B35" s="110">
        <f t="shared" si="0"/>
        <v>46291</v>
      </c>
      <c r="C35" s="111">
        <f t="shared" si="1"/>
        <v>6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46292</v>
      </c>
      <c r="B36" s="110">
        <f t="shared" si="0"/>
        <v>46292</v>
      </c>
      <c r="C36" s="111">
        <f t="shared" si="1"/>
        <v>7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3">
        <f t="shared" si="3"/>
        <v>46293</v>
      </c>
      <c r="B37" s="104">
        <f t="shared" si="0"/>
        <v>46293</v>
      </c>
      <c r="C37" s="105">
        <f t="shared" si="1"/>
        <v>1</v>
      </c>
      <c r="D37" s="106"/>
      <c r="E37" s="106"/>
      <c r="F37" s="106"/>
      <c r="G37" s="106"/>
      <c r="H37" s="107">
        <f t="shared" si="2"/>
        <v>0</v>
      </c>
      <c r="I37" s="108" t="s">
        <v>28</v>
      </c>
    </row>
    <row r="38" spans="1:9" ht="15" customHeight="1" x14ac:dyDescent="0.25">
      <c r="A38" s="109">
        <f t="shared" si="3"/>
        <v>46294</v>
      </c>
      <c r="B38" s="110">
        <f t="shared" si="0"/>
        <v>46294</v>
      </c>
      <c r="C38" s="111">
        <f t="shared" si="1"/>
        <v>2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46295</v>
      </c>
      <c r="B39" s="110">
        <f t="shared" si="0"/>
        <v>46295</v>
      </c>
      <c r="C39" s="111">
        <f t="shared" si="1"/>
        <v>3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27"/>
      <c r="B40" s="110"/>
      <c r="C40" s="116"/>
      <c r="D40" s="112"/>
      <c r="E40" s="112"/>
      <c r="F40" s="112"/>
      <c r="G40" s="112"/>
      <c r="H40" s="113"/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3">
    <mergeCell ref="A1:I1"/>
    <mergeCell ref="A41:G41"/>
    <mergeCell ref="A7:B7"/>
  </mergeCells>
  <conditionalFormatting sqref="C2 B3:C3">
    <cfRule type="cellIs" dxfId="3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Roman,Regular"&amp;12&amp;K00000009</oddHeader>
    <oddFooter>&amp;C&amp;"Helvetica Neue,Regular"&amp;12&amp;K000000&amp;P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10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46296</v>
      </c>
      <c r="B10" s="110">
        <f t="shared" ref="B10:B40" si="0">A10</f>
        <v>46296</v>
      </c>
      <c r="C10" s="111">
        <f t="shared" ref="C10:C40" si="1">WEEKDAY(A10,2)</f>
        <v>4</v>
      </c>
      <c r="D10" s="112"/>
      <c r="E10" s="112"/>
      <c r="F10" s="112"/>
      <c r="G10" s="112"/>
      <c r="H10" s="113">
        <f t="shared" ref="H10:H40" si="2">(((G10-F10)+(E10-D10)))</f>
        <v>0</v>
      </c>
      <c r="I10" s="114"/>
    </row>
    <row r="11" spans="1:9" ht="15" customHeight="1" x14ac:dyDescent="0.25">
      <c r="A11" s="109">
        <f t="shared" ref="A11:A40" si="3">A10+1</f>
        <v>46297</v>
      </c>
      <c r="B11" s="110">
        <f t="shared" si="0"/>
        <v>46297</v>
      </c>
      <c r="C11" s="111">
        <f t="shared" si="1"/>
        <v>5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46298</v>
      </c>
      <c r="B12" s="110">
        <f t="shared" si="0"/>
        <v>46298</v>
      </c>
      <c r="C12" s="111">
        <f t="shared" si="1"/>
        <v>6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46299</v>
      </c>
      <c r="B13" s="110">
        <f t="shared" si="0"/>
        <v>46299</v>
      </c>
      <c r="C13" s="111">
        <f t="shared" si="1"/>
        <v>7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46300</v>
      </c>
      <c r="B14" s="110">
        <f t="shared" si="0"/>
        <v>46300</v>
      </c>
      <c r="C14" s="111">
        <f t="shared" si="1"/>
        <v>1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46301</v>
      </c>
      <c r="B15" s="110">
        <f t="shared" si="0"/>
        <v>46301</v>
      </c>
      <c r="C15" s="111">
        <f t="shared" si="1"/>
        <v>2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46302</v>
      </c>
      <c r="B16" s="110">
        <f t="shared" si="0"/>
        <v>46302</v>
      </c>
      <c r="C16" s="111">
        <f t="shared" si="1"/>
        <v>3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46303</v>
      </c>
      <c r="B17" s="110">
        <f t="shared" si="0"/>
        <v>46303</v>
      </c>
      <c r="C17" s="111">
        <f t="shared" si="1"/>
        <v>4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46304</v>
      </c>
      <c r="B18" s="110">
        <f t="shared" si="0"/>
        <v>46304</v>
      </c>
      <c r="C18" s="111">
        <f t="shared" si="1"/>
        <v>5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46305</v>
      </c>
      <c r="B19" s="110">
        <f t="shared" si="0"/>
        <v>46305</v>
      </c>
      <c r="C19" s="111">
        <f t="shared" si="1"/>
        <v>6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46306</v>
      </c>
      <c r="B20" s="110">
        <f t="shared" si="0"/>
        <v>46306</v>
      </c>
      <c r="C20" s="111">
        <f t="shared" si="1"/>
        <v>7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46307</v>
      </c>
      <c r="B21" s="110">
        <f t="shared" si="0"/>
        <v>46307</v>
      </c>
      <c r="C21" s="111">
        <f t="shared" si="1"/>
        <v>1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46308</v>
      </c>
      <c r="B22" s="110">
        <f t="shared" si="0"/>
        <v>46308</v>
      </c>
      <c r="C22" s="111">
        <f t="shared" si="1"/>
        <v>2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46309</v>
      </c>
      <c r="B23" s="110">
        <f t="shared" si="0"/>
        <v>46309</v>
      </c>
      <c r="C23" s="111">
        <f t="shared" si="1"/>
        <v>3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46310</v>
      </c>
      <c r="B24" s="110">
        <f t="shared" si="0"/>
        <v>46310</v>
      </c>
      <c r="C24" s="111">
        <f t="shared" si="1"/>
        <v>4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46311</v>
      </c>
      <c r="B25" s="110">
        <f t="shared" si="0"/>
        <v>46311</v>
      </c>
      <c r="C25" s="111">
        <f t="shared" si="1"/>
        <v>5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46312</v>
      </c>
      <c r="B26" s="110">
        <f t="shared" si="0"/>
        <v>46312</v>
      </c>
      <c r="C26" s="111">
        <f t="shared" si="1"/>
        <v>6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46313</v>
      </c>
      <c r="B27" s="110">
        <f t="shared" si="0"/>
        <v>46313</v>
      </c>
      <c r="C27" s="111">
        <f t="shared" si="1"/>
        <v>7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46314</v>
      </c>
      <c r="B28" s="110">
        <f t="shared" si="0"/>
        <v>46314</v>
      </c>
      <c r="C28" s="111">
        <f t="shared" si="1"/>
        <v>1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46315</v>
      </c>
      <c r="B29" s="110">
        <f t="shared" si="0"/>
        <v>46315</v>
      </c>
      <c r="C29" s="111">
        <f t="shared" si="1"/>
        <v>2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46316</v>
      </c>
      <c r="B30" s="110">
        <f t="shared" si="0"/>
        <v>46316</v>
      </c>
      <c r="C30" s="111">
        <f t="shared" si="1"/>
        <v>3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46317</v>
      </c>
      <c r="B31" s="110">
        <f t="shared" si="0"/>
        <v>46317</v>
      </c>
      <c r="C31" s="111">
        <f t="shared" si="1"/>
        <v>4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46318</v>
      </c>
      <c r="B32" s="110">
        <f t="shared" si="0"/>
        <v>46318</v>
      </c>
      <c r="C32" s="111">
        <f t="shared" si="1"/>
        <v>5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46319</v>
      </c>
      <c r="B33" s="110">
        <f t="shared" si="0"/>
        <v>46319</v>
      </c>
      <c r="C33" s="111">
        <f t="shared" si="1"/>
        <v>6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46320</v>
      </c>
      <c r="B34" s="110">
        <f t="shared" si="0"/>
        <v>46320</v>
      </c>
      <c r="C34" s="111">
        <f t="shared" si="1"/>
        <v>7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46321</v>
      </c>
      <c r="B35" s="110">
        <f t="shared" si="0"/>
        <v>46321</v>
      </c>
      <c r="C35" s="111">
        <f t="shared" si="1"/>
        <v>1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46322</v>
      </c>
      <c r="B36" s="110">
        <f t="shared" si="0"/>
        <v>46322</v>
      </c>
      <c r="C36" s="111">
        <f t="shared" si="1"/>
        <v>2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3">
        <f t="shared" si="3"/>
        <v>46323</v>
      </c>
      <c r="B37" s="104">
        <f t="shared" si="0"/>
        <v>46323</v>
      </c>
      <c r="C37" s="105">
        <f t="shared" si="1"/>
        <v>3</v>
      </c>
      <c r="D37" s="106"/>
      <c r="E37" s="106"/>
      <c r="F37" s="106"/>
      <c r="G37" s="106"/>
      <c r="H37" s="107">
        <f t="shared" si="2"/>
        <v>0</v>
      </c>
      <c r="I37" s="108" t="s">
        <v>28</v>
      </c>
    </row>
    <row r="38" spans="1:9" ht="15" customHeight="1" x14ac:dyDescent="0.25">
      <c r="A38" s="109">
        <f t="shared" si="3"/>
        <v>46324</v>
      </c>
      <c r="B38" s="110">
        <f t="shared" si="0"/>
        <v>46324</v>
      </c>
      <c r="C38" s="111">
        <f t="shared" si="1"/>
        <v>4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46325</v>
      </c>
      <c r="B39" s="110">
        <f t="shared" si="0"/>
        <v>46325</v>
      </c>
      <c r="C39" s="111">
        <f t="shared" si="1"/>
        <v>5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46326</v>
      </c>
      <c r="B40" s="110">
        <f t="shared" si="0"/>
        <v>46326</v>
      </c>
      <c r="C40" s="111">
        <f t="shared" si="1"/>
        <v>6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3">
    <mergeCell ref="A1:I1"/>
    <mergeCell ref="A41:G41"/>
    <mergeCell ref="A7:B7"/>
  </mergeCells>
  <conditionalFormatting sqref="C2 B3:C3">
    <cfRule type="cellIs" dxfId="2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Roman,Regular"&amp;12&amp;K00000010</oddHeader>
    <oddFooter>&amp;C&amp;"Helvetica Neue,Regular"&amp;12&amp;K000000&amp;P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11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46327</v>
      </c>
      <c r="B10" s="110">
        <f t="shared" ref="B10:B39" si="0">A10</f>
        <v>46327</v>
      </c>
      <c r="C10" s="111">
        <f t="shared" ref="C10:C39" si="1">WEEKDAY(A10,2)</f>
        <v>7</v>
      </c>
      <c r="D10" s="112"/>
      <c r="E10" s="112"/>
      <c r="F10" s="112"/>
      <c r="G10" s="112"/>
      <c r="H10" s="113">
        <f t="shared" ref="H10:H39" si="2">(((G10-F10)+(E10-D10)))</f>
        <v>0</v>
      </c>
      <c r="I10" s="114"/>
    </row>
    <row r="11" spans="1:9" ht="15" customHeight="1" x14ac:dyDescent="0.25">
      <c r="A11" s="109">
        <f t="shared" ref="A11:A39" si="3">A10+1</f>
        <v>46328</v>
      </c>
      <c r="B11" s="110">
        <f t="shared" si="0"/>
        <v>46328</v>
      </c>
      <c r="C11" s="111">
        <f t="shared" si="1"/>
        <v>1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46329</v>
      </c>
      <c r="B12" s="110">
        <f t="shared" si="0"/>
        <v>46329</v>
      </c>
      <c r="C12" s="111">
        <f t="shared" si="1"/>
        <v>2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46330</v>
      </c>
      <c r="B13" s="110">
        <f t="shared" si="0"/>
        <v>46330</v>
      </c>
      <c r="C13" s="111">
        <f t="shared" si="1"/>
        <v>3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46331</v>
      </c>
      <c r="B14" s="110">
        <f t="shared" si="0"/>
        <v>46331</v>
      </c>
      <c r="C14" s="111">
        <f t="shared" si="1"/>
        <v>4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46332</v>
      </c>
      <c r="B15" s="110">
        <f t="shared" si="0"/>
        <v>46332</v>
      </c>
      <c r="C15" s="111">
        <f t="shared" si="1"/>
        <v>5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46333</v>
      </c>
      <c r="B16" s="110">
        <f t="shared" si="0"/>
        <v>46333</v>
      </c>
      <c r="C16" s="111">
        <f t="shared" si="1"/>
        <v>6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46334</v>
      </c>
      <c r="B17" s="110">
        <f t="shared" si="0"/>
        <v>46334</v>
      </c>
      <c r="C17" s="111">
        <f t="shared" si="1"/>
        <v>7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46335</v>
      </c>
      <c r="B18" s="110">
        <f t="shared" si="0"/>
        <v>46335</v>
      </c>
      <c r="C18" s="111">
        <f t="shared" si="1"/>
        <v>1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46336</v>
      </c>
      <c r="B19" s="110">
        <f t="shared" si="0"/>
        <v>46336</v>
      </c>
      <c r="C19" s="111">
        <f t="shared" si="1"/>
        <v>2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46337</v>
      </c>
      <c r="B20" s="110">
        <f t="shared" si="0"/>
        <v>46337</v>
      </c>
      <c r="C20" s="111">
        <f t="shared" si="1"/>
        <v>3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46338</v>
      </c>
      <c r="B21" s="110">
        <f t="shared" si="0"/>
        <v>46338</v>
      </c>
      <c r="C21" s="111">
        <f t="shared" si="1"/>
        <v>4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46339</v>
      </c>
      <c r="B22" s="110">
        <f t="shared" si="0"/>
        <v>46339</v>
      </c>
      <c r="C22" s="111">
        <f t="shared" si="1"/>
        <v>5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46340</v>
      </c>
      <c r="B23" s="110">
        <f t="shared" si="0"/>
        <v>46340</v>
      </c>
      <c r="C23" s="111">
        <f t="shared" si="1"/>
        <v>6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46341</v>
      </c>
      <c r="B24" s="110">
        <f t="shared" si="0"/>
        <v>46341</v>
      </c>
      <c r="C24" s="111">
        <f t="shared" si="1"/>
        <v>7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46342</v>
      </c>
      <c r="B25" s="110">
        <f t="shared" si="0"/>
        <v>46342</v>
      </c>
      <c r="C25" s="111">
        <f t="shared" si="1"/>
        <v>1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3">
        <f t="shared" si="3"/>
        <v>46343</v>
      </c>
      <c r="B26" s="104">
        <f t="shared" si="0"/>
        <v>46343</v>
      </c>
      <c r="C26" s="105">
        <f t="shared" si="1"/>
        <v>2</v>
      </c>
      <c r="D26" s="106"/>
      <c r="E26" s="106"/>
      <c r="F26" s="106"/>
      <c r="G26" s="106"/>
      <c r="H26" s="107">
        <f t="shared" si="2"/>
        <v>0</v>
      </c>
      <c r="I26" s="108" t="s">
        <v>28</v>
      </c>
    </row>
    <row r="27" spans="1:9" ht="15" customHeight="1" x14ac:dyDescent="0.25">
      <c r="A27" s="109">
        <f t="shared" si="3"/>
        <v>46344</v>
      </c>
      <c r="B27" s="110">
        <f t="shared" si="0"/>
        <v>46344</v>
      </c>
      <c r="C27" s="111">
        <f t="shared" si="1"/>
        <v>3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46345</v>
      </c>
      <c r="B28" s="110">
        <f t="shared" si="0"/>
        <v>46345</v>
      </c>
      <c r="C28" s="111">
        <f t="shared" si="1"/>
        <v>4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46346</v>
      </c>
      <c r="B29" s="110">
        <f t="shared" si="0"/>
        <v>46346</v>
      </c>
      <c r="C29" s="111">
        <f t="shared" si="1"/>
        <v>5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46347</v>
      </c>
      <c r="B30" s="110">
        <f t="shared" si="0"/>
        <v>46347</v>
      </c>
      <c r="C30" s="111">
        <f t="shared" si="1"/>
        <v>6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46348</v>
      </c>
      <c r="B31" s="110">
        <f t="shared" si="0"/>
        <v>46348</v>
      </c>
      <c r="C31" s="111">
        <f t="shared" si="1"/>
        <v>7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46349</v>
      </c>
      <c r="B32" s="110">
        <f t="shared" si="0"/>
        <v>46349</v>
      </c>
      <c r="C32" s="111">
        <f t="shared" si="1"/>
        <v>1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46350</v>
      </c>
      <c r="B33" s="110">
        <f t="shared" si="0"/>
        <v>46350</v>
      </c>
      <c r="C33" s="111">
        <f t="shared" si="1"/>
        <v>2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46351</v>
      </c>
      <c r="B34" s="110">
        <f t="shared" si="0"/>
        <v>46351</v>
      </c>
      <c r="C34" s="111">
        <f t="shared" si="1"/>
        <v>3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46352</v>
      </c>
      <c r="B35" s="110">
        <f t="shared" si="0"/>
        <v>46352</v>
      </c>
      <c r="C35" s="111">
        <f t="shared" si="1"/>
        <v>4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46353</v>
      </c>
      <c r="B36" s="110">
        <f t="shared" si="0"/>
        <v>46353</v>
      </c>
      <c r="C36" s="111">
        <f t="shared" si="1"/>
        <v>5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46354</v>
      </c>
      <c r="B37" s="110">
        <f t="shared" si="0"/>
        <v>46354</v>
      </c>
      <c r="C37" s="111">
        <f t="shared" si="1"/>
        <v>6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46355</v>
      </c>
      <c r="B38" s="110">
        <f t="shared" si="0"/>
        <v>46355</v>
      </c>
      <c r="C38" s="111">
        <f t="shared" si="1"/>
        <v>7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46356</v>
      </c>
      <c r="B39" s="110">
        <f t="shared" si="0"/>
        <v>46356</v>
      </c>
      <c r="C39" s="111">
        <f t="shared" si="1"/>
        <v>1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27"/>
      <c r="B40" s="110"/>
      <c r="C40" s="116"/>
      <c r="D40" s="112"/>
      <c r="E40" s="112"/>
      <c r="F40" s="112"/>
      <c r="G40" s="112"/>
      <c r="H40" s="113"/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3">
    <mergeCell ref="A1:I1"/>
    <mergeCell ref="A41:G41"/>
    <mergeCell ref="A7:B7"/>
  </mergeCells>
  <conditionalFormatting sqref="C2 B3:C3">
    <cfRule type="cellIs" dxfId="1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Roman,Regular"&amp;12&amp;K00000011</oddHeader>
    <oddFooter>&amp;C&amp;"Helvetica Neue,Regular"&amp;12&amp;K000000&amp;P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12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46357</v>
      </c>
      <c r="B10" s="110">
        <f t="shared" ref="B10:B40" si="0">A10</f>
        <v>46357</v>
      </c>
      <c r="C10" s="111">
        <f t="shared" ref="C10:C40" si="1">WEEKDAY(A10,2)</f>
        <v>2</v>
      </c>
      <c r="D10" s="112"/>
      <c r="E10" s="112"/>
      <c r="F10" s="112"/>
      <c r="G10" s="112"/>
      <c r="H10" s="113">
        <f t="shared" ref="H10:H40" si="2">(((G10-F10)+(E10-D10)))</f>
        <v>0</v>
      </c>
      <c r="I10" s="114"/>
    </row>
    <row r="11" spans="1:9" ht="15" customHeight="1" x14ac:dyDescent="0.25">
      <c r="A11" s="109">
        <f t="shared" ref="A11:A40" si="3">A10+1</f>
        <v>46358</v>
      </c>
      <c r="B11" s="110">
        <f t="shared" si="0"/>
        <v>46358</v>
      </c>
      <c r="C11" s="111">
        <f t="shared" si="1"/>
        <v>3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46359</v>
      </c>
      <c r="B12" s="110">
        <f t="shared" si="0"/>
        <v>46359</v>
      </c>
      <c r="C12" s="111">
        <f t="shared" si="1"/>
        <v>4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46360</v>
      </c>
      <c r="B13" s="110">
        <f t="shared" si="0"/>
        <v>46360</v>
      </c>
      <c r="C13" s="111">
        <f t="shared" si="1"/>
        <v>5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46361</v>
      </c>
      <c r="B14" s="110">
        <f t="shared" si="0"/>
        <v>46361</v>
      </c>
      <c r="C14" s="111">
        <f t="shared" si="1"/>
        <v>6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46362</v>
      </c>
      <c r="B15" s="110">
        <f t="shared" si="0"/>
        <v>46362</v>
      </c>
      <c r="C15" s="111">
        <f t="shared" si="1"/>
        <v>7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46363</v>
      </c>
      <c r="B16" s="110">
        <f t="shared" si="0"/>
        <v>46363</v>
      </c>
      <c r="C16" s="111">
        <f t="shared" si="1"/>
        <v>1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46364</v>
      </c>
      <c r="B17" s="110">
        <f t="shared" si="0"/>
        <v>46364</v>
      </c>
      <c r="C17" s="111">
        <f t="shared" si="1"/>
        <v>2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46365</v>
      </c>
      <c r="B18" s="110">
        <f t="shared" si="0"/>
        <v>46365</v>
      </c>
      <c r="C18" s="111">
        <f t="shared" si="1"/>
        <v>3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46366</v>
      </c>
      <c r="B19" s="110">
        <f t="shared" si="0"/>
        <v>46366</v>
      </c>
      <c r="C19" s="111">
        <f t="shared" si="1"/>
        <v>4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46367</v>
      </c>
      <c r="B20" s="110">
        <f t="shared" si="0"/>
        <v>46367</v>
      </c>
      <c r="C20" s="111">
        <f t="shared" si="1"/>
        <v>5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46368</v>
      </c>
      <c r="B21" s="110">
        <f t="shared" si="0"/>
        <v>46368</v>
      </c>
      <c r="C21" s="111">
        <f t="shared" si="1"/>
        <v>6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46369</v>
      </c>
      <c r="B22" s="110">
        <f t="shared" si="0"/>
        <v>46369</v>
      </c>
      <c r="C22" s="111">
        <f t="shared" si="1"/>
        <v>7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46370</v>
      </c>
      <c r="B23" s="110">
        <f t="shared" si="0"/>
        <v>46370</v>
      </c>
      <c r="C23" s="111">
        <f t="shared" si="1"/>
        <v>1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46371</v>
      </c>
      <c r="B24" s="110">
        <f t="shared" si="0"/>
        <v>46371</v>
      </c>
      <c r="C24" s="111">
        <f t="shared" si="1"/>
        <v>2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46372</v>
      </c>
      <c r="B25" s="110">
        <f t="shared" si="0"/>
        <v>46372</v>
      </c>
      <c r="C25" s="111">
        <f t="shared" si="1"/>
        <v>3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46373</v>
      </c>
      <c r="B26" s="110">
        <f t="shared" si="0"/>
        <v>46373</v>
      </c>
      <c r="C26" s="111">
        <f t="shared" si="1"/>
        <v>4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46374</v>
      </c>
      <c r="B27" s="110">
        <f t="shared" si="0"/>
        <v>46374</v>
      </c>
      <c r="C27" s="111">
        <f t="shared" si="1"/>
        <v>5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46375</v>
      </c>
      <c r="B28" s="110">
        <f t="shared" si="0"/>
        <v>46375</v>
      </c>
      <c r="C28" s="111">
        <f t="shared" si="1"/>
        <v>6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46376</v>
      </c>
      <c r="B29" s="110">
        <f t="shared" si="0"/>
        <v>46376</v>
      </c>
      <c r="C29" s="111">
        <f t="shared" si="1"/>
        <v>7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46377</v>
      </c>
      <c r="B30" s="110">
        <f t="shared" si="0"/>
        <v>46377</v>
      </c>
      <c r="C30" s="111">
        <f t="shared" si="1"/>
        <v>1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46378</v>
      </c>
      <c r="B31" s="110">
        <f t="shared" si="0"/>
        <v>46378</v>
      </c>
      <c r="C31" s="111">
        <f t="shared" si="1"/>
        <v>2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46379</v>
      </c>
      <c r="B32" s="110">
        <f t="shared" si="0"/>
        <v>46379</v>
      </c>
      <c r="C32" s="111">
        <f t="shared" si="1"/>
        <v>3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3">
        <f t="shared" si="3"/>
        <v>46380</v>
      </c>
      <c r="B33" s="104">
        <f t="shared" si="0"/>
        <v>46380</v>
      </c>
      <c r="C33" s="105">
        <f t="shared" si="1"/>
        <v>4</v>
      </c>
      <c r="D33" s="106"/>
      <c r="E33" s="106"/>
      <c r="F33" s="106"/>
      <c r="G33" s="106"/>
      <c r="H33" s="107">
        <f t="shared" si="2"/>
        <v>0</v>
      </c>
      <c r="I33" s="108" t="s">
        <v>28</v>
      </c>
    </row>
    <row r="34" spans="1:9" ht="15" customHeight="1" x14ac:dyDescent="0.25">
      <c r="A34" s="103">
        <f t="shared" si="3"/>
        <v>46381</v>
      </c>
      <c r="B34" s="104">
        <f t="shared" si="0"/>
        <v>46381</v>
      </c>
      <c r="C34" s="105">
        <f t="shared" si="1"/>
        <v>5</v>
      </c>
      <c r="D34" s="106"/>
      <c r="E34" s="106"/>
      <c r="F34" s="106"/>
      <c r="G34" s="106"/>
      <c r="H34" s="107">
        <f t="shared" si="2"/>
        <v>0</v>
      </c>
      <c r="I34" s="108" t="s">
        <v>28</v>
      </c>
    </row>
    <row r="35" spans="1:9" ht="15" customHeight="1" x14ac:dyDescent="0.25">
      <c r="A35" s="103">
        <f t="shared" si="3"/>
        <v>46382</v>
      </c>
      <c r="B35" s="104">
        <f t="shared" si="0"/>
        <v>46382</v>
      </c>
      <c r="C35" s="105">
        <f t="shared" si="1"/>
        <v>6</v>
      </c>
      <c r="D35" s="106"/>
      <c r="E35" s="106"/>
      <c r="F35" s="106"/>
      <c r="G35" s="106"/>
      <c r="H35" s="107">
        <f t="shared" si="2"/>
        <v>0</v>
      </c>
      <c r="I35" s="108" t="s">
        <v>28</v>
      </c>
    </row>
    <row r="36" spans="1:9" ht="15" customHeight="1" x14ac:dyDescent="0.25">
      <c r="A36" s="109">
        <f t="shared" si="3"/>
        <v>46383</v>
      </c>
      <c r="B36" s="110">
        <f t="shared" si="0"/>
        <v>46383</v>
      </c>
      <c r="C36" s="111">
        <f t="shared" si="1"/>
        <v>7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46384</v>
      </c>
      <c r="B37" s="110">
        <f t="shared" si="0"/>
        <v>46384</v>
      </c>
      <c r="C37" s="111">
        <f t="shared" si="1"/>
        <v>1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46385</v>
      </c>
      <c r="B38" s="110">
        <f t="shared" si="0"/>
        <v>46385</v>
      </c>
      <c r="C38" s="111">
        <f t="shared" si="1"/>
        <v>2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46386</v>
      </c>
      <c r="B39" s="110">
        <f t="shared" si="0"/>
        <v>46386</v>
      </c>
      <c r="C39" s="111">
        <f t="shared" si="1"/>
        <v>3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46387</v>
      </c>
      <c r="B40" s="110">
        <f t="shared" si="0"/>
        <v>46387</v>
      </c>
      <c r="C40" s="111">
        <f t="shared" si="1"/>
        <v>4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3">
    <mergeCell ref="A1:I1"/>
    <mergeCell ref="A41:G41"/>
    <mergeCell ref="A7:B7"/>
  </mergeCells>
  <conditionalFormatting sqref="C2 B3:C3">
    <cfRule type="cellIs" dxfId="0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Roman,Regular"&amp;12&amp;K00000012</oddHead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topLeftCell="A4" workbookViewId="0">
      <selection activeCell="G32" sqref="G32"/>
    </sheetView>
  </sheetViews>
  <sheetFormatPr defaultColWidth="9" defaultRowHeight="15" customHeight="1" x14ac:dyDescent="0.25"/>
  <cols>
    <col min="1" max="1" width="14.85546875" style="1" customWidth="1"/>
    <col min="2" max="2" width="8.28515625" style="1" customWidth="1"/>
    <col min="3" max="3" width="9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25.85546875" style="1" customWidth="1"/>
    <col min="11" max="12" width="9" style="1" customWidth="1"/>
    <col min="13" max="16384" width="9" style="1"/>
  </cols>
  <sheetData>
    <row r="1" spans="1:11" ht="26.1" customHeight="1" x14ac:dyDescent="0.4">
      <c r="A1" s="132" t="s">
        <v>19</v>
      </c>
      <c r="B1" s="133"/>
      <c r="C1" s="133"/>
      <c r="D1" s="133"/>
      <c r="E1" s="133"/>
      <c r="F1" s="133"/>
      <c r="G1" s="133"/>
      <c r="H1" s="133"/>
      <c r="I1" s="133"/>
      <c r="J1" s="21"/>
      <c r="K1" s="22"/>
    </row>
    <row r="2" spans="1:11" ht="15.95" customHeight="1" x14ac:dyDescent="0.25">
      <c r="A2" s="23" t="s">
        <v>3</v>
      </c>
      <c r="B2" s="24">
        <v>2026</v>
      </c>
      <c r="C2" s="25"/>
      <c r="D2" s="26"/>
      <c r="E2" s="26"/>
      <c r="F2" s="26"/>
      <c r="G2" s="26"/>
      <c r="H2" s="26"/>
      <c r="I2" s="26"/>
      <c r="J2" s="22"/>
      <c r="K2" s="22"/>
    </row>
    <row r="3" spans="1:11" ht="15.95" customHeight="1" x14ac:dyDescent="0.25">
      <c r="A3" s="23" t="s">
        <v>20</v>
      </c>
      <c r="B3" s="27">
        <v>1</v>
      </c>
      <c r="C3" s="28"/>
      <c r="D3" s="22"/>
      <c r="E3" s="22"/>
      <c r="F3" s="22"/>
      <c r="G3" s="22"/>
      <c r="H3" s="22"/>
      <c r="I3" s="22"/>
      <c r="J3" s="22"/>
      <c r="K3" s="22"/>
    </row>
    <row r="4" spans="1:11" ht="13.5" customHeight="1" x14ac:dyDescent="0.25">
      <c r="A4" s="29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7.100000000000001" customHeight="1" x14ac:dyDescent="0.3">
      <c r="A5" s="23" t="s">
        <v>0</v>
      </c>
      <c r="B5" s="30"/>
      <c r="C5" s="31"/>
      <c r="D5" s="22"/>
      <c r="E5" s="32">
        <f>Zaměstnanec!$B$1</f>
        <v>0</v>
      </c>
      <c r="F5" s="22"/>
      <c r="G5" s="22"/>
      <c r="H5" s="22"/>
      <c r="I5" s="22"/>
      <c r="J5" s="22"/>
      <c r="K5" s="22"/>
    </row>
    <row r="6" spans="1:11" ht="17.100000000000001" customHeight="1" x14ac:dyDescent="0.3">
      <c r="A6" s="23" t="s">
        <v>1</v>
      </c>
      <c r="B6" s="33"/>
      <c r="C6" s="31"/>
      <c r="D6" s="22"/>
      <c r="E6" s="32">
        <f>Zaměstnanec!$B$2</f>
        <v>0</v>
      </c>
      <c r="F6" s="22"/>
      <c r="G6" s="22"/>
      <c r="H6" s="22"/>
      <c r="I6" s="22"/>
      <c r="J6" s="22"/>
      <c r="K6" s="22"/>
    </row>
    <row r="7" spans="1:11" ht="18" customHeight="1" x14ac:dyDescent="0.3">
      <c r="A7" s="134" t="s">
        <v>2</v>
      </c>
      <c r="B7" s="135"/>
      <c r="C7" s="30"/>
      <c r="D7" s="22"/>
      <c r="E7" s="32">
        <f>Zaměstnanec!$B$3</f>
        <v>0</v>
      </c>
      <c r="F7" s="22"/>
      <c r="G7" s="22"/>
      <c r="H7" s="22"/>
      <c r="I7" s="22"/>
      <c r="J7" s="22"/>
      <c r="K7" s="22"/>
    </row>
    <row r="8" spans="1:11" ht="13.5" customHeight="1" x14ac:dyDescent="0.25">
      <c r="A8" s="34"/>
      <c r="B8" s="34"/>
      <c r="C8" s="35"/>
      <c r="D8" s="35"/>
      <c r="E8" s="35"/>
      <c r="F8" s="35"/>
      <c r="G8" s="35"/>
      <c r="H8" s="35"/>
      <c r="I8" s="35"/>
      <c r="J8" s="22"/>
      <c r="K8" s="22"/>
    </row>
    <row r="9" spans="1:11" ht="32.1" customHeight="1" x14ac:dyDescent="0.25">
      <c r="A9" s="36" t="s">
        <v>21</v>
      </c>
      <c r="B9" s="36" t="s">
        <v>22</v>
      </c>
      <c r="C9" s="37"/>
      <c r="D9" s="36" t="s">
        <v>23</v>
      </c>
      <c r="E9" s="36" t="s">
        <v>24</v>
      </c>
      <c r="F9" s="36" t="s">
        <v>25</v>
      </c>
      <c r="G9" s="36" t="s">
        <v>24</v>
      </c>
      <c r="H9" s="36" t="s">
        <v>26</v>
      </c>
      <c r="I9" s="36" t="s">
        <v>27</v>
      </c>
      <c r="J9" s="38"/>
      <c r="K9" s="22"/>
    </row>
    <row r="10" spans="1:11" ht="13.5" customHeight="1" x14ac:dyDescent="0.25">
      <c r="A10" s="39">
        <f>DATE($B$2,$B$3,1)</f>
        <v>46023</v>
      </c>
      <c r="B10" s="40">
        <f t="shared" ref="B10:B40" si="0">A10</f>
        <v>46023</v>
      </c>
      <c r="C10" s="41">
        <f t="shared" ref="C10:C40" si="1">WEEKDAY(A10,2)</f>
        <v>4</v>
      </c>
      <c r="D10" s="42"/>
      <c r="E10" s="42"/>
      <c r="F10" s="42"/>
      <c r="G10" s="42"/>
      <c r="H10" s="43">
        <f>(((G10-F10)+(E10-D10)))</f>
        <v>0</v>
      </c>
      <c r="I10" s="44" t="s">
        <v>28</v>
      </c>
      <c r="J10" s="38"/>
      <c r="K10" s="22"/>
    </row>
    <row r="11" spans="1:11" ht="13.5" customHeight="1" x14ac:dyDescent="0.25">
      <c r="A11" s="45">
        <f t="shared" ref="A11:A40" si="2">A10+1</f>
        <v>46024</v>
      </c>
      <c r="B11" s="46">
        <f t="shared" si="0"/>
        <v>46024</v>
      </c>
      <c r="C11" s="47">
        <f t="shared" si="1"/>
        <v>5</v>
      </c>
      <c r="D11" s="48" t="s">
        <v>29</v>
      </c>
      <c r="E11" s="48" t="s">
        <v>29</v>
      </c>
      <c r="F11" s="48" t="s">
        <v>29</v>
      </c>
      <c r="G11" s="48" t="s">
        <v>29</v>
      </c>
      <c r="H11" s="49">
        <f>(G11-F11)+(E11-D11)</f>
        <v>0</v>
      </c>
      <c r="I11" s="48"/>
      <c r="J11" s="38"/>
      <c r="K11" s="22"/>
    </row>
    <row r="12" spans="1:11" ht="13.5" customHeight="1" x14ac:dyDescent="0.25">
      <c r="A12" s="45">
        <f t="shared" si="2"/>
        <v>46025</v>
      </c>
      <c r="B12" s="46">
        <f t="shared" si="0"/>
        <v>46025</v>
      </c>
      <c r="C12" s="47">
        <f t="shared" si="1"/>
        <v>6</v>
      </c>
      <c r="D12" s="48" t="s">
        <v>29</v>
      </c>
      <c r="E12" s="48" t="s">
        <v>29</v>
      </c>
      <c r="F12" s="48" t="s">
        <v>29</v>
      </c>
      <c r="G12" s="48" t="s">
        <v>29</v>
      </c>
      <c r="H12" s="49">
        <f>(G12-F12)+(E12-D12)</f>
        <v>0</v>
      </c>
      <c r="I12" s="48"/>
      <c r="J12" s="38"/>
      <c r="K12" s="22"/>
    </row>
    <row r="13" spans="1:11" ht="13.5" customHeight="1" x14ac:dyDescent="0.25">
      <c r="A13" s="45">
        <f t="shared" si="2"/>
        <v>46026</v>
      </c>
      <c r="B13" s="46">
        <f t="shared" si="0"/>
        <v>46026</v>
      </c>
      <c r="C13" s="47">
        <f t="shared" si="1"/>
        <v>7</v>
      </c>
      <c r="D13" s="48" t="s">
        <v>29</v>
      </c>
      <c r="E13" s="48" t="s">
        <v>29</v>
      </c>
      <c r="F13" s="48" t="s">
        <v>29</v>
      </c>
      <c r="G13" s="48" t="s">
        <v>29</v>
      </c>
      <c r="H13" s="49">
        <f>(G13-F13)+(E13-D13)</f>
        <v>0</v>
      </c>
      <c r="I13" s="48"/>
      <c r="J13" s="38"/>
      <c r="K13" s="22"/>
    </row>
    <row r="14" spans="1:11" ht="13.5" customHeight="1" x14ac:dyDescent="0.25">
      <c r="A14" s="50">
        <f t="shared" si="2"/>
        <v>46027</v>
      </c>
      <c r="B14" s="51">
        <f t="shared" si="0"/>
        <v>46027</v>
      </c>
      <c r="C14" s="52">
        <f t="shared" si="1"/>
        <v>1</v>
      </c>
      <c r="D14" s="53"/>
      <c r="E14" s="53"/>
      <c r="F14" s="53"/>
      <c r="G14" s="53"/>
      <c r="H14" s="54">
        <f>(((G14-F14)+(E14-D14)))</f>
        <v>0</v>
      </c>
      <c r="I14" s="55"/>
      <c r="J14" s="38"/>
      <c r="K14" s="22"/>
    </row>
    <row r="15" spans="1:11" ht="13.5" customHeight="1" x14ac:dyDescent="0.25">
      <c r="A15" s="50">
        <f t="shared" si="2"/>
        <v>46028</v>
      </c>
      <c r="B15" s="51">
        <f t="shared" si="0"/>
        <v>46028</v>
      </c>
      <c r="C15" s="52">
        <f t="shared" si="1"/>
        <v>2</v>
      </c>
      <c r="D15" s="53"/>
      <c r="E15" s="53"/>
      <c r="F15" s="53"/>
      <c r="G15" s="53"/>
      <c r="H15" s="54">
        <f>(((G15-F15)+(E15-D15)))</f>
        <v>0</v>
      </c>
      <c r="I15" s="55"/>
      <c r="J15" s="56"/>
      <c r="K15" s="22"/>
    </row>
    <row r="16" spans="1:11" ht="13.5" customHeight="1" x14ac:dyDescent="0.25">
      <c r="A16" s="57">
        <f t="shared" si="2"/>
        <v>46029</v>
      </c>
      <c r="B16" s="58">
        <f t="shared" si="0"/>
        <v>46029</v>
      </c>
      <c r="C16" s="59">
        <f t="shared" si="1"/>
        <v>3</v>
      </c>
      <c r="D16" s="60"/>
      <c r="E16" s="60"/>
      <c r="F16" s="60"/>
      <c r="G16" s="60"/>
      <c r="H16" s="60"/>
      <c r="I16" s="61" t="s">
        <v>30</v>
      </c>
      <c r="J16" s="61" t="s">
        <v>31</v>
      </c>
      <c r="K16" s="38"/>
    </row>
    <row r="17" spans="1:11" ht="13.5" customHeight="1" x14ac:dyDescent="0.25">
      <c r="A17" s="62">
        <f t="shared" si="2"/>
        <v>46030</v>
      </c>
      <c r="B17" s="63">
        <f t="shared" si="0"/>
        <v>46030</v>
      </c>
      <c r="C17" s="64">
        <f t="shared" si="1"/>
        <v>4</v>
      </c>
      <c r="D17" s="65"/>
      <c r="E17" s="65"/>
      <c r="F17" s="65"/>
      <c r="G17" s="65"/>
      <c r="H17" s="65"/>
      <c r="I17" s="66" t="s">
        <v>32</v>
      </c>
      <c r="J17" s="66" t="s">
        <v>33</v>
      </c>
      <c r="K17" s="38"/>
    </row>
    <row r="18" spans="1:11" ht="13.5" customHeight="1" x14ac:dyDescent="0.25">
      <c r="A18" s="67">
        <f t="shared" si="2"/>
        <v>46031</v>
      </c>
      <c r="B18" s="68">
        <f t="shared" si="0"/>
        <v>46031</v>
      </c>
      <c r="C18" s="69">
        <f t="shared" si="1"/>
        <v>5</v>
      </c>
      <c r="D18" s="70"/>
      <c r="E18" s="70"/>
      <c r="F18" s="70"/>
      <c r="G18" s="70"/>
      <c r="H18" s="70"/>
      <c r="I18" s="71" t="s">
        <v>34</v>
      </c>
      <c r="J18" s="71" t="s">
        <v>35</v>
      </c>
      <c r="K18" s="38"/>
    </row>
    <row r="19" spans="1:11" ht="13.5" customHeight="1" x14ac:dyDescent="0.25">
      <c r="A19" s="72">
        <f t="shared" si="2"/>
        <v>46032</v>
      </c>
      <c r="B19" s="73">
        <f t="shared" si="0"/>
        <v>46032</v>
      </c>
      <c r="C19" s="74">
        <f t="shared" si="1"/>
        <v>6</v>
      </c>
      <c r="D19" s="75"/>
      <c r="E19" s="75"/>
      <c r="F19" s="75"/>
      <c r="G19" s="75"/>
      <c r="H19" s="75"/>
      <c r="I19" s="76" t="s">
        <v>36</v>
      </c>
      <c r="J19" s="76" t="s">
        <v>37</v>
      </c>
      <c r="K19" s="38"/>
    </row>
    <row r="20" spans="1:11" ht="13.5" customHeight="1" x14ac:dyDescent="0.25">
      <c r="A20" s="45">
        <f t="shared" si="2"/>
        <v>46033</v>
      </c>
      <c r="B20" s="46">
        <f t="shared" si="0"/>
        <v>46033</v>
      </c>
      <c r="C20" s="47">
        <f t="shared" si="1"/>
        <v>7</v>
      </c>
      <c r="D20" s="48" t="s">
        <v>29</v>
      </c>
      <c r="E20" s="48" t="s">
        <v>29</v>
      </c>
      <c r="F20" s="48" t="s">
        <v>29</v>
      </c>
      <c r="G20" s="48" t="s">
        <v>29</v>
      </c>
      <c r="H20" s="49">
        <f>(G20-F20)+(E20-D20)</f>
        <v>0</v>
      </c>
      <c r="I20" s="48"/>
      <c r="J20" s="77"/>
      <c r="K20" s="22"/>
    </row>
    <row r="21" spans="1:11" ht="13.5" customHeight="1" x14ac:dyDescent="0.25">
      <c r="A21" s="50">
        <f t="shared" si="2"/>
        <v>46034</v>
      </c>
      <c r="B21" s="51">
        <f t="shared" si="0"/>
        <v>46034</v>
      </c>
      <c r="C21" s="52">
        <f t="shared" si="1"/>
        <v>1</v>
      </c>
      <c r="D21" s="53"/>
      <c r="E21" s="53"/>
      <c r="F21" s="53"/>
      <c r="G21" s="53"/>
      <c r="H21" s="54">
        <f>(((G21-F21)+(E21-D21)))</f>
        <v>0</v>
      </c>
      <c r="I21" s="55"/>
      <c r="J21" s="38"/>
      <c r="K21" s="22"/>
    </row>
    <row r="22" spans="1:11" ht="13.5" customHeight="1" x14ac:dyDescent="0.25">
      <c r="A22" s="50">
        <f t="shared" si="2"/>
        <v>46035</v>
      </c>
      <c r="B22" s="51">
        <f t="shared" si="0"/>
        <v>46035</v>
      </c>
      <c r="C22" s="52">
        <f t="shared" si="1"/>
        <v>2</v>
      </c>
      <c r="D22" s="53"/>
      <c r="E22" s="53"/>
      <c r="F22" s="53"/>
      <c r="G22" s="53"/>
      <c r="H22" s="54">
        <f>(((G22-F22)+(E22-D22)))</f>
        <v>0</v>
      </c>
      <c r="I22" s="55"/>
      <c r="J22" s="38"/>
      <c r="K22" s="22"/>
    </row>
    <row r="23" spans="1:11" ht="13.5" customHeight="1" x14ac:dyDescent="0.25">
      <c r="A23" s="45">
        <f t="shared" si="2"/>
        <v>46036</v>
      </c>
      <c r="B23" s="46">
        <f t="shared" si="0"/>
        <v>46036</v>
      </c>
      <c r="C23" s="47">
        <f t="shared" si="1"/>
        <v>3</v>
      </c>
      <c r="D23" s="48" t="s">
        <v>29</v>
      </c>
      <c r="E23" s="48" t="s">
        <v>29</v>
      </c>
      <c r="F23" s="48" t="s">
        <v>29</v>
      </c>
      <c r="G23" s="48" t="s">
        <v>29</v>
      </c>
      <c r="H23" s="49">
        <f>(G23-F23)+(E23-D23)</f>
        <v>0</v>
      </c>
      <c r="I23" s="48"/>
      <c r="J23" s="38"/>
      <c r="K23" s="22"/>
    </row>
    <row r="24" spans="1:11" ht="13.5" customHeight="1" x14ac:dyDescent="0.25">
      <c r="A24" s="45">
        <f t="shared" si="2"/>
        <v>46037</v>
      </c>
      <c r="B24" s="46">
        <f t="shared" si="0"/>
        <v>46037</v>
      </c>
      <c r="C24" s="47">
        <f t="shared" si="1"/>
        <v>4</v>
      </c>
      <c r="D24" s="48" t="s">
        <v>29</v>
      </c>
      <c r="E24" s="48" t="s">
        <v>29</v>
      </c>
      <c r="F24" s="48" t="s">
        <v>29</v>
      </c>
      <c r="G24" s="48" t="s">
        <v>29</v>
      </c>
      <c r="H24" s="49">
        <f>(G24-F24)+(E24-D24)</f>
        <v>0</v>
      </c>
      <c r="I24" s="48"/>
      <c r="J24" s="38"/>
      <c r="K24" s="22"/>
    </row>
    <row r="25" spans="1:11" ht="13.5" customHeight="1" x14ac:dyDescent="0.25">
      <c r="A25" s="45">
        <f t="shared" si="2"/>
        <v>46038</v>
      </c>
      <c r="B25" s="46">
        <f t="shared" si="0"/>
        <v>46038</v>
      </c>
      <c r="C25" s="47">
        <f t="shared" si="1"/>
        <v>5</v>
      </c>
      <c r="D25" s="48" t="s">
        <v>29</v>
      </c>
      <c r="E25" s="48" t="s">
        <v>29</v>
      </c>
      <c r="F25" s="48" t="s">
        <v>29</v>
      </c>
      <c r="G25" s="48" t="s">
        <v>29</v>
      </c>
      <c r="H25" s="49">
        <f>(G25-F25)+(E25-D25)</f>
        <v>0</v>
      </c>
      <c r="I25" s="48"/>
      <c r="J25" s="38"/>
      <c r="K25" s="22"/>
    </row>
    <row r="26" spans="1:11" ht="13.5" customHeight="1" x14ac:dyDescent="0.25">
      <c r="A26" s="45">
        <f t="shared" si="2"/>
        <v>46039</v>
      </c>
      <c r="B26" s="46">
        <f t="shared" si="0"/>
        <v>46039</v>
      </c>
      <c r="C26" s="47">
        <f t="shared" si="1"/>
        <v>6</v>
      </c>
      <c r="D26" s="48" t="s">
        <v>29</v>
      </c>
      <c r="E26" s="48" t="s">
        <v>29</v>
      </c>
      <c r="F26" s="48" t="s">
        <v>29</v>
      </c>
      <c r="G26" s="48" t="s">
        <v>29</v>
      </c>
      <c r="H26" s="49">
        <f>(G26-F26)+(E26-D26)</f>
        <v>0</v>
      </c>
      <c r="I26" s="48"/>
      <c r="J26" s="38"/>
      <c r="K26" s="22"/>
    </row>
    <row r="27" spans="1:11" ht="13.5" customHeight="1" x14ac:dyDescent="0.25">
      <c r="A27" s="45">
        <f t="shared" si="2"/>
        <v>46040</v>
      </c>
      <c r="B27" s="46">
        <f t="shared" si="0"/>
        <v>46040</v>
      </c>
      <c r="C27" s="47">
        <f t="shared" si="1"/>
        <v>7</v>
      </c>
      <c r="D27" s="48" t="s">
        <v>29</v>
      </c>
      <c r="E27" s="48" t="s">
        <v>29</v>
      </c>
      <c r="F27" s="48" t="s">
        <v>29</v>
      </c>
      <c r="G27" s="48" t="s">
        <v>29</v>
      </c>
      <c r="H27" s="49">
        <f>(G27-F27)+(E27-D27)</f>
        <v>0</v>
      </c>
      <c r="I27" s="48"/>
      <c r="J27" s="38"/>
      <c r="K27" s="22"/>
    </row>
    <row r="28" spans="1:11" ht="13.5" customHeight="1" x14ac:dyDescent="0.25">
      <c r="A28" s="50">
        <f t="shared" si="2"/>
        <v>46041</v>
      </c>
      <c r="B28" s="51">
        <f t="shared" si="0"/>
        <v>46041</v>
      </c>
      <c r="C28" s="52">
        <f t="shared" si="1"/>
        <v>1</v>
      </c>
      <c r="D28" s="53"/>
      <c r="E28" s="53"/>
      <c r="F28" s="53"/>
      <c r="G28" s="53"/>
      <c r="H28" s="54">
        <f>(((G28-F28)+(E28-D28)))</f>
        <v>0</v>
      </c>
      <c r="I28" s="55"/>
      <c r="J28" s="38"/>
      <c r="K28" s="22"/>
    </row>
    <row r="29" spans="1:11" ht="13.5" customHeight="1" x14ac:dyDescent="0.25">
      <c r="A29" s="50">
        <f t="shared" si="2"/>
        <v>46042</v>
      </c>
      <c r="B29" s="51">
        <f t="shared" si="0"/>
        <v>46042</v>
      </c>
      <c r="C29" s="52">
        <f t="shared" si="1"/>
        <v>2</v>
      </c>
      <c r="D29" s="53"/>
      <c r="E29" s="53"/>
      <c r="F29" s="53"/>
      <c r="G29" s="53"/>
      <c r="H29" s="54">
        <f>(((G29-F29)+(E29-D29)))</f>
        <v>0</v>
      </c>
      <c r="I29" s="55"/>
      <c r="J29" s="38"/>
      <c r="K29" s="22"/>
    </row>
    <row r="30" spans="1:11" ht="13.5" customHeight="1" x14ac:dyDescent="0.25">
      <c r="A30" s="45">
        <f t="shared" si="2"/>
        <v>46043</v>
      </c>
      <c r="B30" s="46">
        <f t="shared" si="0"/>
        <v>46043</v>
      </c>
      <c r="C30" s="47">
        <f t="shared" si="1"/>
        <v>3</v>
      </c>
      <c r="D30" s="48" t="s">
        <v>29</v>
      </c>
      <c r="E30" s="48" t="s">
        <v>29</v>
      </c>
      <c r="F30" s="48" t="s">
        <v>29</v>
      </c>
      <c r="G30" s="48" t="s">
        <v>29</v>
      </c>
      <c r="H30" s="49">
        <f>(G30-F30)+(E30-D30)</f>
        <v>0</v>
      </c>
      <c r="I30" s="48"/>
      <c r="J30" s="38"/>
      <c r="K30" s="22"/>
    </row>
    <row r="31" spans="1:11" ht="13.5" customHeight="1" x14ac:dyDescent="0.25">
      <c r="A31" s="45">
        <f t="shared" si="2"/>
        <v>46044</v>
      </c>
      <c r="B31" s="46">
        <f t="shared" si="0"/>
        <v>46044</v>
      </c>
      <c r="C31" s="47">
        <f t="shared" si="1"/>
        <v>4</v>
      </c>
      <c r="D31" s="48" t="s">
        <v>29</v>
      </c>
      <c r="E31" s="48" t="s">
        <v>29</v>
      </c>
      <c r="F31" s="48" t="s">
        <v>29</v>
      </c>
      <c r="G31" s="48" t="s">
        <v>29</v>
      </c>
      <c r="H31" s="49">
        <f>(G31-F31)+(E31-D31)</f>
        <v>0</v>
      </c>
      <c r="I31" s="48"/>
      <c r="J31" s="38"/>
      <c r="K31" s="22"/>
    </row>
    <row r="32" spans="1:11" ht="13.5" customHeight="1" x14ac:dyDescent="0.25">
      <c r="A32" s="45">
        <f t="shared" si="2"/>
        <v>46045</v>
      </c>
      <c r="B32" s="46">
        <f t="shared" si="0"/>
        <v>46045</v>
      </c>
      <c r="C32" s="47">
        <f t="shared" si="1"/>
        <v>5</v>
      </c>
      <c r="D32" s="48" t="s">
        <v>29</v>
      </c>
      <c r="E32" s="48" t="s">
        <v>29</v>
      </c>
      <c r="F32" s="48" t="s">
        <v>29</v>
      </c>
      <c r="G32" s="48" t="s">
        <v>29</v>
      </c>
      <c r="H32" s="49">
        <f>(G32-F32)+(E32-D32)</f>
        <v>0</v>
      </c>
      <c r="I32" s="48"/>
      <c r="J32" s="38"/>
      <c r="K32" s="22"/>
    </row>
    <row r="33" spans="1:11" ht="13.5" customHeight="1" x14ac:dyDescent="0.25">
      <c r="A33" s="45">
        <f t="shared" si="2"/>
        <v>46046</v>
      </c>
      <c r="B33" s="46">
        <f t="shared" si="0"/>
        <v>46046</v>
      </c>
      <c r="C33" s="47">
        <f t="shared" si="1"/>
        <v>6</v>
      </c>
      <c r="D33" s="48" t="s">
        <v>29</v>
      </c>
      <c r="E33" s="48" t="s">
        <v>29</v>
      </c>
      <c r="F33" s="48" t="s">
        <v>29</v>
      </c>
      <c r="G33" s="48" t="s">
        <v>29</v>
      </c>
      <c r="H33" s="49">
        <f>(G33-F33)+(E33-D33)</f>
        <v>0</v>
      </c>
      <c r="I33" s="48"/>
      <c r="J33" s="38"/>
      <c r="K33" s="22"/>
    </row>
    <row r="34" spans="1:11" ht="13.5" customHeight="1" x14ac:dyDescent="0.25">
      <c r="A34" s="45">
        <f t="shared" si="2"/>
        <v>46047</v>
      </c>
      <c r="B34" s="46">
        <f t="shared" si="0"/>
        <v>46047</v>
      </c>
      <c r="C34" s="47">
        <f t="shared" si="1"/>
        <v>7</v>
      </c>
      <c r="D34" s="48" t="s">
        <v>29</v>
      </c>
      <c r="E34" s="48" t="s">
        <v>29</v>
      </c>
      <c r="F34" s="48" t="s">
        <v>29</v>
      </c>
      <c r="G34" s="48" t="s">
        <v>29</v>
      </c>
      <c r="H34" s="49">
        <f>(G34-F34)+(E34-D34)</f>
        <v>0</v>
      </c>
      <c r="I34" s="48"/>
      <c r="J34" s="38"/>
      <c r="K34" s="22"/>
    </row>
    <row r="35" spans="1:11" ht="13.5" customHeight="1" x14ac:dyDescent="0.25">
      <c r="A35" s="50">
        <f t="shared" si="2"/>
        <v>46048</v>
      </c>
      <c r="B35" s="51">
        <f t="shared" si="0"/>
        <v>46048</v>
      </c>
      <c r="C35" s="52">
        <f t="shared" si="1"/>
        <v>1</v>
      </c>
      <c r="D35" s="53"/>
      <c r="E35" s="53"/>
      <c r="F35" s="53"/>
      <c r="G35" s="53"/>
      <c r="H35" s="54">
        <f>(((G35-F35)+(E35-D35)))</f>
        <v>0</v>
      </c>
      <c r="I35" s="55"/>
      <c r="J35" s="38"/>
      <c r="K35" s="22"/>
    </row>
    <row r="36" spans="1:11" ht="13.5" customHeight="1" x14ac:dyDescent="0.25">
      <c r="A36" s="50">
        <f t="shared" si="2"/>
        <v>46049</v>
      </c>
      <c r="B36" s="51">
        <f t="shared" si="0"/>
        <v>46049</v>
      </c>
      <c r="C36" s="52">
        <f t="shared" si="1"/>
        <v>2</v>
      </c>
      <c r="D36" s="53"/>
      <c r="E36" s="53"/>
      <c r="F36" s="53"/>
      <c r="G36" s="53"/>
      <c r="H36" s="54">
        <f>(((G36-F36)+(E36-D36)))</f>
        <v>0</v>
      </c>
      <c r="I36" s="55"/>
      <c r="J36" s="38"/>
      <c r="K36" s="22"/>
    </row>
    <row r="37" spans="1:11" ht="13.5" customHeight="1" x14ac:dyDescent="0.25">
      <c r="A37" s="45">
        <f t="shared" si="2"/>
        <v>46050</v>
      </c>
      <c r="B37" s="46">
        <f t="shared" si="0"/>
        <v>46050</v>
      </c>
      <c r="C37" s="47">
        <f t="shared" si="1"/>
        <v>3</v>
      </c>
      <c r="D37" s="48" t="s">
        <v>29</v>
      </c>
      <c r="E37" s="48" t="s">
        <v>29</v>
      </c>
      <c r="F37" s="48" t="s">
        <v>29</v>
      </c>
      <c r="G37" s="48" t="s">
        <v>29</v>
      </c>
      <c r="H37" s="49">
        <f>(G37-F37)+(E37-D37)</f>
        <v>0</v>
      </c>
      <c r="I37" s="48"/>
      <c r="J37" s="38"/>
      <c r="K37" s="22"/>
    </row>
    <row r="38" spans="1:11" ht="13.5" customHeight="1" x14ac:dyDescent="0.25">
      <c r="A38" s="45">
        <f t="shared" si="2"/>
        <v>46051</v>
      </c>
      <c r="B38" s="46">
        <f t="shared" si="0"/>
        <v>46051</v>
      </c>
      <c r="C38" s="47">
        <f t="shared" si="1"/>
        <v>4</v>
      </c>
      <c r="D38" s="48" t="s">
        <v>29</v>
      </c>
      <c r="E38" s="48" t="s">
        <v>29</v>
      </c>
      <c r="F38" s="48" t="s">
        <v>29</v>
      </c>
      <c r="G38" s="48" t="s">
        <v>29</v>
      </c>
      <c r="H38" s="49">
        <f>(G38-F38)+(E38-D38)</f>
        <v>0</v>
      </c>
      <c r="I38" s="48"/>
      <c r="J38" s="38"/>
      <c r="K38" s="22"/>
    </row>
    <row r="39" spans="1:11" ht="13.5" customHeight="1" x14ac:dyDescent="0.25">
      <c r="A39" s="45">
        <f t="shared" si="2"/>
        <v>46052</v>
      </c>
      <c r="B39" s="46">
        <f t="shared" si="0"/>
        <v>46052</v>
      </c>
      <c r="C39" s="47">
        <f t="shared" si="1"/>
        <v>5</v>
      </c>
      <c r="D39" s="48" t="s">
        <v>29</v>
      </c>
      <c r="E39" s="48" t="s">
        <v>29</v>
      </c>
      <c r="F39" s="48" t="s">
        <v>29</v>
      </c>
      <c r="G39" s="48" t="s">
        <v>29</v>
      </c>
      <c r="H39" s="49">
        <f>(G39-F39)+(E39-D39)</f>
        <v>0</v>
      </c>
      <c r="I39" s="48"/>
      <c r="J39" s="38"/>
      <c r="K39" s="22"/>
    </row>
    <row r="40" spans="1:11" ht="13.5" customHeight="1" x14ac:dyDescent="0.25">
      <c r="A40" s="45">
        <f t="shared" si="2"/>
        <v>46053</v>
      </c>
      <c r="B40" s="46">
        <f t="shared" si="0"/>
        <v>46053</v>
      </c>
      <c r="C40" s="47">
        <f t="shared" si="1"/>
        <v>6</v>
      </c>
      <c r="D40" s="48" t="s">
        <v>29</v>
      </c>
      <c r="E40" s="48" t="s">
        <v>29</v>
      </c>
      <c r="F40" s="48" t="s">
        <v>29</v>
      </c>
      <c r="G40" s="48" t="s">
        <v>29</v>
      </c>
      <c r="H40" s="49">
        <f>(G40-F40)+(E40-D40)</f>
        <v>0</v>
      </c>
      <c r="I40" s="48"/>
      <c r="J40" s="38"/>
      <c r="K40" s="22"/>
    </row>
    <row r="41" spans="1:11" ht="13.5" customHeight="1" x14ac:dyDescent="0.25">
      <c r="A41" s="130" t="s">
        <v>38</v>
      </c>
      <c r="B41" s="131"/>
      <c r="C41" s="131"/>
      <c r="D41" s="131"/>
      <c r="E41" s="131"/>
      <c r="F41" s="131"/>
      <c r="G41" s="131"/>
      <c r="H41" s="78">
        <f>SUM(H11:H40)</f>
        <v>0</v>
      </c>
      <c r="I41" s="79"/>
      <c r="J41" s="38"/>
      <c r="K41" s="22"/>
    </row>
    <row r="42" spans="1:11" ht="13.5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22"/>
      <c r="K42" s="22"/>
    </row>
    <row r="43" spans="1:11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3.5" customHeight="1" x14ac:dyDescent="0.25">
      <c r="A45" s="35"/>
      <c r="B45" s="35"/>
      <c r="C45" s="35"/>
      <c r="D45" s="35"/>
      <c r="E45" s="35"/>
      <c r="F45" s="22"/>
      <c r="G45" s="22"/>
      <c r="H45" s="22"/>
      <c r="I45" s="22"/>
      <c r="J45" s="22"/>
      <c r="K45" s="22"/>
    </row>
    <row r="46" spans="1:11" ht="13.5" customHeight="1" x14ac:dyDescent="0.25">
      <c r="A46" s="81" t="s">
        <v>39</v>
      </c>
      <c r="B46" s="80"/>
      <c r="C46" s="80"/>
      <c r="D46" s="82"/>
      <c r="E46" s="82"/>
      <c r="F46" s="22"/>
      <c r="G46" s="22"/>
      <c r="H46" s="22"/>
      <c r="I46" s="22"/>
      <c r="J46" s="22"/>
      <c r="K46" s="22"/>
    </row>
    <row r="47" spans="1:11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4.6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83"/>
      <c r="K49" s="84"/>
    </row>
  </sheetData>
  <mergeCells count="3">
    <mergeCell ref="A41:G41"/>
    <mergeCell ref="A1:I1"/>
    <mergeCell ref="A7:B7"/>
  </mergeCells>
  <conditionalFormatting sqref="C2 B3:C3">
    <cfRule type="cellIs" dxfId="12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Roman,Regular"&amp;12&amp;K000000VZOR</oddHead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6"/>
  <sheetViews>
    <sheetView showGridLines="0" topLeftCell="A3" workbookViewId="0">
      <selection activeCell="F33" sqref="F33"/>
    </sheetView>
  </sheetViews>
  <sheetFormatPr defaultColWidth="9" defaultRowHeight="15" customHeight="1" x14ac:dyDescent="0.25"/>
  <cols>
    <col min="1" max="1" width="14.85546875" style="1" customWidth="1"/>
    <col min="2" max="2" width="9.28515625" style="1" customWidth="1"/>
    <col min="3" max="3" width="1.28515625" style="1" customWidth="1"/>
    <col min="4" max="7" width="9.140625" style="1" customWidth="1"/>
    <col min="8" max="8" width="13.42578125" style="1" customWidth="1"/>
    <col min="9" max="9" width="20.28515625" style="1" customWidth="1"/>
    <col min="10" max="12" width="9" style="1" customWidth="1"/>
    <col min="13" max="16384" width="9" style="1"/>
  </cols>
  <sheetData>
    <row r="1" spans="1:11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39"/>
      <c r="J1" s="85"/>
      <c r="K1" s="86"/>
    </row>
    <row r="2" spans="1:11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89"/>
      <c r="J2" s="89"/>
      <c r="K2" s="90"/>
    </row>
    <row r="3" spans="1:11" ht="15.95" customHeight="1" x14ac:dyDescent="0.25">
      <c r="A3" s="23" t="s">
        <v>20</v>
      </c>
      <c r="B3" s="91">
        <v>1</v>
      </c>
      <c r="C3" s="88"/>
      <c r="D3" s="89"/>
      <c r="E3" s="89"/>
      <c r="F3" s="89"/>
      <c r="G3" s="89"/>
      <c r="H3" s="89"/>
      <c r="I3" s="89"/>
      <c r="J3" s="89"/>
      <c r="K3" s="92"/>
    </row>
    <row r="4" spans="1:11" ht="15" customHeight="1" x14ac:dyDescent="0.25">
      <c r="A4" s="93"/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11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89"/>
      <c r="J5" s="89"/>
      <c r="K5" s="90"/>
    </row>
    <row r="6" spans="1:11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89"/>
      <c r="J6" s="89"/>
      <c r="K6" s="90"/>
    </row>
    <row r="7" spans="1:11" ht="17.100000000000001" customHeight="1" x14ac:dyDescent="0.3">
      <c r="A7" s="140" t="s">
        <v>2</v>
      </c>
      <c r="B7" s="141"/>
      <c r="C7" s="94"/>
      <c r="D7" s="89"/>
      <c r="E7" s="95">
        <f>Zaměstnanec!$B$3</f>
        <v>0</v>
      </c>
      <c r="F7" s="89"/>
      <c r="G7" s="89"/>
      <c r="H7" s="89"/>
      <c r="I7" s="89"/>
      <c r="J7" s="89"/>
      <c r="K7" s="90"/>
    </row>
    <row r="8" spans="1:11" ht="15" customHeight="1" x14ac:dyDescent="0.25">
      <c r="A8" s="98"/>
      <c r="B8" s="99"/>
      <c r="C8" s="99"/>
      <c r="D8" s="99"/>
      <c r="E8" s="99"/>
      <c r="F8" s="99"/>
      <c r="G8" s="99"/>
      <c r="H8" s="99"/>
      <c r="I8" s="99"/>
      <c r="J8" s="89"/>
      <c r="K8" s="90"/>
    </row>
    <row r="9" spans="1:11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  <c r="J9" s="102"/>
      <c r="K9" s="90"/>
    </row>
    <row r="10" spans="1:11" ht="15" customHeight="1" x14ac:dyDescent="0.25">
      <c r="A10" s="103">
        <f>DATE($B$2,$B$3,1)</f>
        <v>46023</v>
      </c>
      <c r="B10" s="104">
        <f t="shared" ref="B10:B40" si="0">A10</f>
        <v>46023</v>
      </c>
      <c r="C10" s="105">
        <f t="shared" ref="C10:C40" si="1">WEEKDAY(A10,2)</f>
        <v>4</v>
      </c>
      <c r="D10" s="106"/>
      <c r="E10" s="106"/>
      <c r="F10" s="106"/>
      <c r="G10" s="106"/>
      <c r="H10" s="107">
        <f t="shared" ref="H10:H40" si="2">(((G10-F10)+(E10-D10)))</f>
        <v>0</v>
      </c>
      <c r="I10" s="108" t="s">
        <v>28</v>
      </c>
      <c r="J10" s="102"/>
      <c r="K10" s="90"/>
    </row>
    <row r="11" spans="1:11" ht="15" customHeight="1" x14ac:dyDescent="0.25">
      <c r="A11" s="109">
        <f t="shared" ref="A11:A40" si="3">A10+1</f>
        <v>46024</v>
      </c>
      <c r="B11" s="110">
        <f t="shared" si="0"/>
        <v>46024</v>
      </c>
      <c r="C11" s="111">
        <f t="shared" si="1"/>
        <v>5</v>
      </c>
      <c r="D11" s="112"/>
      <c r="E11" s="112"/>
      <c r="F11" s="112"/>
      <c r="G11" s="112"/>
      <c r="H11" s="113">
        <f t="shared" si="2"/>
        <v>0</v>
      </c>
      <c r="I11" s="114"/>
      <c r="J11" s="102"/>
      <c r="K11" s="90"/>
    </row>
    <row r="12" spans="1:11" ht="15" customHeight="1" x14ac:dyDescent="0.25">
      <c r="A12" s="109">
        <f t="shared" si="3"/>
        <v>46025</v>
      </c>
      <c r="B12" s="110">
        <f t="shared" si="0"/>
        <v>46025</v>
      </c>
      <c r="C12" s="111">
        <f t="shared" si="1"/>
        <v>6</v>
      </c>
      <c r="D12" s="112"/>
      <c r="E12" s="112"/>
      <c r="F12" s="112"/>
      <c r="G12" s="112"/>
      <c r="H12" s="113">
        <f t="shared" si="2"/>
        <v>0</v>
      </c>
      <c r="I12" s="114"/>
      <c r="J12" s="102"/>
      <c r="K12" s="90"/>
    </row>
    <row r="13" spans="1:11" ht="15" customHeight="1" x14ac:dyDescent="0.25">
      <c r="A13" s="109">
        <f t="shared" si="3"/>
        <v>46026</v>
      </c>
      <c r="B13" s="110">
        <f t="shared" si="0"/>
        <v>46026</v>
      </c>
      <c r="C13" s="111">
        <f t="shared" si="1"/>
        <v>7</v>
      </c>
      <c r="D13" s="112"/>
      <c r="E13" s="112"/>
      <c r="F13" s="112"/>
      <c r="G13" s="112"/>
      <c r="H13" s="113">
        <f t="shared" si="2"/>
        <v>0</v>
      </c>
      <c r="I13" s="114"/>
      <c r="J13" s="102"/>
      <c r="K13" s="90"/>
    </row>
    <row r="14" spans="1:11" ht="15" customHeight="1" x14ac:dyDescent="0.25">
      <c r="A14" s="109">
        <f t="shared" si="3"/>
        <v>46027</v>
      </c>
      <c r="B14" s="110">
        <f t="shared" si="0"/>
        <v>46027</v>
      </c>
      <c r="C14" s="111">
        <f t="shared" si="1"/>
        <v>1</v>
      </c>
      <c r="D14" s="112"/>
      <c r="E14" s="112"/>
      <c r="F14" s="112"/>
      <c r="G14" s="112"/>
      <c r="H14" s="113">
        <f t="shared" si="2"/>
        <v>0</v>
      </c>
      <c r="I14" s="114"/>
      <c r="J14" s="102"/>
      <c r="K14" s="90"/>
    </row>
    <row r="15" spans="1:11" ht="15" customHeight="1" x14ac:dyDescent="0.25">
      <c r="A15" s="109">
        <f t="shared" si="3"/>
        <v>46028</v>
      </c>
      <c r="B15" s="110">
        <f t="shared" si="0"/>
        <v>46028</v>
      </c>
      <c r="C15" s="111">
        <f t="shared" si="1"/>
        <v>2</v>
      </c>
      <c r="D15" s="112"/>
      <c r="E15" s="112"/>
      <c r="F15" s="112"/>
      <c r="G15" s="112"/>
      <c r="H15" s="113">
        <f t="shared" si="2"/>
        <v>0</v>
      </c>
      <c r="I15" s="114"/>
      <c r="J15" s="102"/>
      <c r="K15" s="90"/>
    </row>
    <row r="16" spans="1:11" ht="15" customHeight="1" x14ac:dyDescent="0.25">
      <c r="A16" s="109">
        <f t="shared" si="3"/>
        <v>46029</v>
      </c>
      <c r="B16" s="110">
        <f t="shared" si="0"/>
        <v>46029</v>
      </c>
      <c r="C16" s="111">
        <f t="shared" si="1"/>
        <v>3</v>
      </c>
      <c r="D16" s="112"/>
      <c r="E16" s="112"/>
      <c r="F16" s="112"/>
      <c r="G16" s="112"/>
      <c r="H16" s="113">
        <f t="shared" si="2"/>
        <v>0</v>
      </c>
      <c r="I16" s="114"/>
      <c r="J16" s="102"/>
      <c r="K16" s="92"/>
    </row>
    <row r="17" spans="1:11" ht="15" customHeight="1" x14ac:dyDescent="0.25">
      <c r="A17" s="109">
        <f t="shared" si="3"/>
        <v>46030</v>
      </c>
      <c r="B17" s="110">
        <f t="shared" si="0"/>
        <v>46030</v>
      </c>
      <c r="C17" s="111">
        <f t="shared" si="1"/>
        <v>4</v>
      </c>
      <c r="D17" s="112"/>
      <c r="E17" s="112"/>
      <c r="F17" s="112"/>
      <c r="G17" s="112"/>
      <c r="H17" s="113">
        <f t="shared" si="2"/>
        <v>0</v>
      </c>
      <c r="I17" s="114"/>
      <c r="J17" s="102"/>
      <c r="K17" s="90"/>
    </row>
    <row r="18" spans="1:11" ht="15" customHeight="1" x14ac:dyDescent="0.25">
      <c r="A18" s="109">
        <f t="shared" si="3"/>
        <v>46031</v>
      </c>
      <c r="B18" s="110">
        <f t="shared" si="0"/>
        <v>46031</v>
      </c>
      <c r="C18" s="111">
        <f t="shared" si="1"/>
        <v>5</v>
      </c>
      <c r="D18" s="112"/>
      <c r="E18" s="112"/>
      <c r="F18" s="112"/>
      <c r="G18" s="112"/>
      <c r="H18" s="113">
        <f t="shared" si="2"/>
        <v>0</v>
      </c>
      <c r="I18" s="114"/>
      <c r="J18" s="102"/>
      <c r="K18" s="90"/>
    </row>
    <row r="19" spans="1:11" ht="15" customHeight="1" x14ac:dyDescent="0.25">
      <c r="A19" s="109">
        <f t="shared" si="3"/>
        <v>46032</v>
      </c>
      <c r="B19" s="110">
        <f t="shared" si="0"/>
        <v>46032</v>
      </c>
      <c r="C19" s="111">
        <f t="shared" si="1"/>
        <v>6</v>
      </c>
      <c r="D19" s="112"/>
      <c r="E19" s="112"/>
      <c r="F19" s="112"/>
      <c r="G19" s="112"/>
      <c r="H19" s="113">
        <f t="shared" si="2"/>
        <v>0</v>
      </c>
      <c r="I19" s="114"/>
      <c r="J19" s="102"/>
      <c r="K19" s="90"/>
    </row>
    <row r="20" spans="1:11" ht="15" customHeight="1" x14ac:dyDescent="0.25">
      <c r="A20" s="109">
        <f t="shared" si="3"/>
        <v>46033</v>
      </c>
      <c r="B20" s="110">
        <f t="shared" si="0"/>
        <v>46033</v>
      </c>
      <c r="C20" s="111">
        <f t="shared" si="1"/>
        <v>7</v>
      </c>
      <c r="D20" s="112"/>
      <c r="E20" s="112"/>
      <c r="F20" s="112"/>
      <c r="G20" s="112"/>
      <c r="H20" s="113">
        <f t="shared" si="2"/>
        <v>0</v>
      </c>
      <c r="I20" s="114"/>
      <c r="J20" s="102"/>
      <c r="K20" s="90"/>
    </row>
    <row r="21" spans="1:11" ht="15" customHeight="1" x14ac:dyDescent="0.25">
      <c r="A21" s="109">
        <f t="shared" si="3"/>
        <v>46034</v>
      </c>
      <c r="B21" s="110">
        <f t="shared" si="0"/>
        <v>46034</v>
      </c>
      <c r="C21" s="111">
        <f t="shared" si="1"/>
        <v>1</v>
      </c>
      <c r="D21" s="112"/>
      <c r="E21" s="112"/>
      <c r="F21" s="112"/>
      <c r="G21" s="112"/>
      <c r="H21" s="113">
        <f t="shared" si="2"/>
        <v>0</v>
      </c>
      <c r="I21" s="114"/>
      <c r="J21" s="102"/>
      <c r="K21" s="90"/>
    </row>
    <row r="22" spans="1:11" ht="15" customHeight="1" x14ac:dyDescent="0.25">
      <c r="A22" s="109">
        <f t="shared" si="3"/>
        <v>46035</v>
      </c>
      <c r="B22" s="110">
        <f t="shared" si="0"/>
        <v>46035</v>
      </c>
      <c r="C22" s="111">
        <f t="shared" si="1"/>
        <v>2</v>
      </c>
      <c r="D22" s="112"/>
      <c r="E22" s="112"/>
      <c r="F22" s="112"/>
      <c r="G22" s="112"/>
      <c r="H22" s="113">
        <f t="shared" si="2"/>
        <v>0</v>
      </c>
      <c r="I22" s="114"/>
      <c r="J22" s="102"/>
      <c r="K22" s="90"/>
    </row>
    <row r="23" spans="1:11" ht="15" customHeight="1" x14ac:dyDescent="0.25">
      <c r="A23" s="109">
        <f t="shared" si="3"/>
        <v>46036</v>
      </c>
      <c r="B23" s="110">
        <f t="shared" si="0"/>
        <v>46036</v>
      </c>
      <c r="C23" s="111">
        <f t="shared" si="1"/>
        <v>3</v>
      </c>
      <c r="D23" s="112"/>
      <c r="E23" s="112"/>
      <c r="F23" s="112"/>
      <c r="G23" s="112"/>
      <c r="H23" s="113">
        <f t="shared" si="2"/>
        <v>0</v>
      </c>
      <c r="I23" s="114"/>
      <c r="J23" s="102"/>
      <c r="K23" s="90"/>
    </row>
    <row r="24" spans="1:11" ht="15" customHeight="1" x14ac:dyDescent="0.25">
      <c r="A24" s="109">
        <f t="shared" si="3"/>
        <v>46037</v>
      </c>
      <c r="B24" s="110">
        <f t="shared" si="0"/>
        <v>46037</v>
      </c>
      <c r="C24" s="111">
        <f t="shared" si="1"/>
        <v>4</v>
      </c>
      <c r="D24" s="112"/>
      <c r="E24" s="112"/>
      <c r="F24" s="112"/>
      <c r="G24" s="112"/>
      <c r="H24" s="113">
        <f t="shared" si="2"/>
        <v>0</v>
      </c>
      <c r="I24" s="114"/>
      <c r="J24" s="102"/>
      <c r="K24" s="90"/>
    </row>
    <row r="25" spans="1:11" ht="15" customHeight="1" x14ac:dyDescent="0.25">
      <c r="A25" s="109">
        <f t="shared" si="3"/>
        <v>46038</v>
      </c>
      <c r="B25" s="110">
        <f t="shared" si="0"/>
        <v>46038</v>
      </c>
      <c r="C25" s="111">
        <f t="shared" si="1"/>
        <v>5</v>
      </c>
      <c r="D25" s="112"/>
      <c r="E25" s="112"/>
      <c r="F25" s="112"/>
      <c r="G25" s="112"/>
      <c r="H25" s="113">
        <f t="shared" si="2"/>
        <v>0</v>
      </c>
      <c r="I25" s="114"/>
      <c r="J25" s="102"/>
      <c r="K25" s="90"/>
    </row>
    <row r="26" spans="1:11" ht="15" customHeight="1" x14ac:dyDescent="0.25">
      <c r="A26" s="109">
        <f t="shared" si="3"/>
        <v>46039</v>
      </c>
      <c r="B26" s="110">
        <f t="shared" si="0"/>
        <v>46039</v>
      </c>
      <c r="C26" s="111">
        <f t="shared" si="1"/>
        <v>6</v>
      </c>
      <c r="D26" s="112"/>
      <c r="E26" s="112"/>
      <c r="F26" s="112"/>
      <c r="G26" s="112"/>
      <c r="H26" s="113">
        <f t="shared" si="2"/>
        <v>0</v>
      </c>
      <c r="I26" s="114"/>
      <c r="J26" s="102"/>
      <c r="K26" s="90"/>
    </row>
    <row r="27" spans="1:11" ht="15" customHeight="1" x14ac:dyDescent="0.25">
      <c r="A27" s="109">
        <f t="shared" si="3"/>
        <v>46040</v>
      </c>
      <c r="B27" s="110">
        <f t="shared" si="0"/>
        <v>46040</v>
      </c>
      <c r="C27" s="111">
        <f t="shared" si="1"/>
        <v>7</v>
      </c>
      <c r="D27" s="112"/>
      <c r="E27" s="112"/>
      <c r="F27" s="112"/>
      <c r="G27" s="112"/>
      <c r="H27" s="113">
        <f t="shared" si="2"/>
        <v>0</v>
      </c>
      <c r="I27" s="114"/>
      <c r="J27" s="102"/>
      <c r="K27" s="90"/>
    </row>
    <row r="28" spans="1:11" ht="15" customHeight="1" x14ac:dyDescent="0.25">
      <c r="A28" s="109">
        <f t="shared" si="3"/>
        <v>46041</v>
      </c>
      <c r="B28" s="110">
        <f t="shared" si="0"/>
        <v>46041</v>
      </c>
      <c r="C28" s="111">
        <f t="shared" si="1"/>
        <v>1</v>
      </c>
      <c r="D28" s="112"/>
      <c r="E28" s="112"/>
      <c r="F28" s="112"/>
      <c r="G28" s="112"/>
      <c r="H28" s="113">
        <f t="shared" si="2"/>
        <v>0</v>
      </c>
      <c r="I28" s="114"/>
      <c r="J28" s="102"/>
      <c r="K28" s="90"/>
    </row>
    <row r="29" spans="1:11" ht="15" customHeight="1" x14ac:dyDescent="0.25">
      <c r="A29" s="109">
        <f t="shared" si="3"/>
        <v>46042</v>
      </c>
      <c r="B29" s="110">
        <f t="shared" si="0"/>
        <v>46042</v>
      </c>
      <c r="C29" s="111">
        <f t="shared" si="1"/>
        <v>2</v>
      </c>
      <c r="D29" s="112"/>
      <c r="E29" s="112"/>
      <c r="F29" s="112"/>
      <c r="G29" s="112"/>
      <c r="H29" s="113">
        <f t="shared" si="2"/>
        <v>0</v>
      </c>
      <c r="I29" s="114"/>
      <c r="J29" s="102"/>
      <c r="K29" s="90"/>
    </row>
    <row r="30" spans="1:11" ht="15" customHeight="1" x14ac:dyDescent="0.25">
      <c r="A30" s="109">
        <f t="shared" si="3"/>
        <v>46043</v>
      </c>
      <c r="B30" s="110">
        <f t="shared" si="0"/>
        <v>46043</v>
      </c>
      <c r="C30" s="111">
        <f t="shared" si="1"/>
        <v>3</v>
      </c>
      <c r="D30" s="112"/>
      <c r="E30" s="112"/>
      <c r="F30" s="112"/>
      <c r="G30" s="112"/>
      <c r="H30" s="113">
        <f t="shared" si="2"/>
        <v>0</v>
      </c>
      <c r="I30" s="114"/>
      <c r="J30" s="102"/>
      <c r="K30" s="90"/>
    </row>
    <row r="31" spans="1:11" ht="15" customHeight="1" x14ac:dyDescent="0.25">
      <c r="A31" s="109">
        <f t="shared" si="3"/>
        <v>46044</v>
      </c>
      <c r="B31" s="110">
        <f t="shared" si="0"/>
        <v>46044</v>
      </c>
      <c r="C31" s="111">
        <f t="shared" si="1"/>
        <v>4</v>
      </c>
      <c r="D31" s="112"/>
      <c r="E31" s="112"/>
      <c r="F31" s="112"/>
      <c r="G31" s="112"/>
      <c r="H31" s="113">
        <f t="shared" si="2"/>
        <v>0</v>
      </c>
      <c r="I31" s="114"/>
      <c r="J31" s="102"/>
      <c r="K31" s="90"/>
    </row>
    <row r="32" spans="1:11" ht="15" customHeight="1" x14ac:dyDescent="0.25">
      <c r="A32" s="109">
        <f t="shared" si="3"/>
        <v>46045</v>
      </c>
      <c r="B32" s="110">
        <f t="shared" si="0"/>
        <v>46045</v>
      </c>
      <c r="C32" s="111">
        <f t="shared" si="1"/>
        <v>5</v>
      </c>
      <c r="D32" s="112"/>
      <c r="E32" s="112"/>
      <c r="F32" s="112"/>
      <c r="G32" s="112"/>
      <c r="H32" s="113">
        <f t="shared" si="2"/>
        <v>0</v>
      </c>
      <c r="I32" s="114"/>
      <c r="J32" s="102"/>
      <c r="K32" s="90"/>
    </row>
    <row r="33" spans="1:11" ht="15" customHeight="1" x14ac:dyDescent="0.25">
      <c r="A33" s="109">
        <f t="shared" si="3"/>
        <v>46046</v>
      </c>
      <c r="B33" s="110">
        <f t="shared" si="0"/>
        <v>46046</v>
      </c>
      <c r="C33" s="111">
        <f t="shared" si="1"/>
        <v>6</v>
      </c>
      <c r="D33" s="112"/>
      <c r="E33" s="112"/>
      <c r="F33" s="112"/>
      <c r="G33" s="112"/>
      <c r="H33" s="113">
        <f t="shared" si="2"/>
        <v>0</v>
      </c>
      <c r="I33" s="114"/>
      <c r="J33" s="102"/>
      <c r="K33" s="90"/>
    </row>
    <row r="34" spans="1:11" ht="15" customHeight="1" x14ac:dyDescent="0.25">
      <c r="A34" s="109">
        <f t="shared" si="3"/>
        <v>46047</v>
      </c>
      <c r="B34" s="110">
        <f t="shared" si="0"/>
        <v>46047</v>
      </c>
      <c r="C34" s="111">
        <f t="shared" si="1"/>
        <v>7</v>
      </c>
      <c r="D34" s="112"/>
      <c r="E34" s="112"/>
      <c r="F34" s="112"/>
      <c r="G34" s="112"/>
      <c r="H34" s="113">
        <f t="shared" si="2"/>
        <v>0</v>
      </c>
      <c r="I34" s="114"/>
      <c r="J34" s="102"/>
      <c r="K34" s="90"/>
    </row>
    <row r="35" spans="1:11" ht="15" customHeight="1" x14ac:dyDescent="0.25">
      <c r="A35" s="109">
        <f t="shared" si="3"/>
        <v>46048</v>
      </c>
      <c r="B35" s="110">
        <f t="shared" si="0"/>
        <v>46048</v>
      </c>
      <c r="C35" s="111">
        <f t="shared" si="1"/>
        <v>1</v>
      </c>
      <c r="D35" s="112"/>
      <c r="E35" s="112"/>
      <c r="F35" s="112"/>
      <c r="G35" s="112"/>
      <c r="H35" s="113">
        <f t="shared" si="2"/>
        <v>0</v>
      </c>
      <c r="I35" s="114"/>
      <c r="J35" s="102"/>
      <c r="K35" s="90"/>
    </row>
    <row r="36" spans="1:11" ht="15" customHeight="1" x14ac:dyDescent="0.25">
      <c r="A36" s="109">
        <f t="shared" si="3"/>
        <v>46049</v>
      </c>
      <c r="B36" s="110">
        <f t="shared" si="0"/>
        <v>46049</v>
      </c>
      <c r="C36" s="111">
        <f t="shared" si="1"/>
        <v>2</v>
      </c>
      <c r="D36" s="112"/>
      <c r="E36" s="112"/>
      <c r="F36" s="112"/>
      <c r="G36" s="112"/>
      <c r="H36" s="113">
        <f t="shared" si="2"/>
        <v>0</v>
      </c>
      <c r="I36" s="114"/>
      <c r="J36" s="102"/>
      <c r="K36" s="90"/>
    </row>
    <row r="37" spans="1:11" ht="15" customHeight="1" x14ac:dyDescent="0.25">
      <c r="A37" s="109">
        <f t="shared" si="3"/>
        <v>46050</v>
      </c>
      <c r="B37" s="110">
        <f t="shared" si="0"/>
        <v>46050</v>
      </c>
      <c r="C37" s="111">
        <f t="shared" si="1"/>
        <v>3</v>
      </c>
      <c r="D37" s="112"/>
      <c r="E37" s="112"/>
      <c r="F37" s="112"/>
      <c r="G37" s="112"/>
      <c r="H37" s="113">
        <f t="shared" si="2"/>
        <v>0</v>
      </c>
      <c r="I37" s="114"/>
      <c r="J37" s="102"/>
      <c r="K37" s="90"/>
    </row>
    <row r="38" spans="1:11" ht="15" customHeight="1" x14ac:dyDescent="0.25">
      <c r="A38" s="109">
        <f t="shared" si="3"/>
        <v>46051</v>
      </c>
      <c r="B38" s="110">
        <f t="shared" si="0"/>
        <v>46051</v>
      </c>
      <c r="C38" s="111">
        <f t="shared" si="1"/>
        <v>4</v>
      </c>
      <c r="D38" s="112"/>
      <c r="E38" s="112"/>
      <c r="F38" s="112"/>
      <c r="G38" s="112"/>
      <c r="H38" s="113">
        <f t="shared" si="2"/>
        <v>0</v>
      </c>
      <c r="I38" s="114"/>
      <c r="J38" s="102"/>
      <c r="K38" s="90"/>
    </row>
    <row r="39" spans="1:11" ht="15" customHeight="1" x14ac:dyDescent="0.25">
      <c r="A39" s="109">
        <f t="shared" si="3"/>
        <v>46052</v>
      </c>
      <c r="B39" s="110">
        <f t="shared" si="0"/>
        <v>46052</v>
      </c>
      <c r="C39" s="111">
        <f t="shared" si="1"/>
        <v>5</v>
      </c>
      <c r="D39" s="112"/>
      <c r="E39" s="112"/>
      <c r="F39" s="112"/>
      <c r="G39" s="112"/>
      <c r="H39" s="113">
        <f t="shared" si="2"/>
        <v>0</v>
      </c>
      <c r="I39" s="114"/>
      <c r="J39" s="102"/>
      <c r="K39" s="90"/>
    </row>
    <row r="40" spans="1:11" ht="15" customHeight="1" x14ac:dyDescent="0.25">
      <c r="A40" s="109">
        <f t="shared" si="3"/>
        <v>46053</v>
      </c>
      <c r="B40" s="110">
        <f t="shared" si="0"/>
        <v>46053</v>
      </c>
      <c r="C40" s="111">
        <f t="shared" si="1"/>
        <v>6</v>
      </c>
      <c r="D40" s="112"/>
      <c r="E40" s="112"/>
      <c r="F40" s="112"/>
      <c r="G40" s="112"/>
      <c r="H40" s="113">
        <f t="shared" si="2"/>
        <v>0</v>
      </c>
      <c r="I40" s="114"/>
      <c r="J40" s="102"/>
      <c r="K40" s="90"/>
    </row>
    <row r="41" spans="1:11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  <c r="J41" s="102"/>
      <c r="K41" s="90"/>
    </row>
    <row r="42" spans="1:11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18"/>
      <c r="J42" s="89"/>
      <c r="K42" s="90"/>
    </row>
    <row r="43" spans="1:11" ht="15" customHeight="1" x14ac:dyDescent="0.25">
      <c r="A43" s="93"/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ht="15" customHeight="1" x14ac:dyDescent="0.25">
      <c r="A44" s="93"/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89"/>
      <c r="J45" s="89"/>
      <c r="K45" s="90"/>
    </row>
    <row r="46" spans="1:11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4"/>
      <c r="J46" s="124"/>
      <c r="K46" s="125"/>
    </row>
  </sheetData>
  <mergeCells count="3">
    <mergeCell ref="A41:G41"/>
    <mergeCell ref="A1:I1"/>
    <mergeCell ref="A7:B7"/>
  </mergeCells>
  <conditionalFormatting sqref="C2 B3:C3">
    <cfRule type="cellIs" dxfId="11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Roman,Regular"&amp;12&amp;K00000001</oddHead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6"/>
  <sheetViews>
    <sheetView showGridLines="0" topLeftCell="A7" workbookViewId="0">
      <selection activeCell="A38" sqref="A38:H38"/>
    </sheetView>
  </sheetViews>
  <sheetFormatPr defaultColWidth="9" defaultRowHeight="15" customHeight="1" x14ac:dyDescent="0.25"/>
  <cols>
    <col min="1" max="1" width="14.85546875" style="1" customWidth="1"/>
    <col min="2" max="2" width="8.710937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2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46054</v>
      </c>
      <c r="B10" s="110">
        <f t="shared" ref="B10:B38" si="0">A10</f>
        <v>46054</v>
      </c>
      <c r="C10" s="111">
        <f t="shared" ref="C10:C38" si="1">WEEKDAY(A10,2)</f>
        <v>7</v>
      </c>
      <c r="D10" s="112"/>
      <c r="E10" s="112"/>
      <c r="F10" s="112"/>
      <c r="G10" s="112"/>
      <c r="H10" s="113">
        <f t="shared" ref="H10:H38" si="2">(((G10-F10)+(E10-D10)))</f>
        <v>0</v>
      </c>
      <c r="I10" s="114"/>
    </row>
    <row r="11" spans="1:9" ht="15" customHeight="1" x14ac:dyDescent="0.25">
      <c r="A11" s="109">
        <f t="shared" ref="A11:A38" si="3">A10+1</f>
        <v>46055</v>
      </c>
      <c r="B11" s="110">
        <f t="shared" si="0"/>
        <v>46055</v>
      </c>
      <c r="C11" s="111">
        <f t="shared" si="1"/>
        <v>1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46056</v>
      </c>
      <c r="B12" s="110">
        <f t="shared" si="0"/>
        <v>46056</v>
      </c>
      <c r="C12" s="111">
        <f t="shared" si="1"/>
        <v>2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46057</v>
      </c>
      <c r="B13" s="110">
        <f t="shared" si="0"/>
        <v>46057</v>
      </c>
      <c r="C13" s="111">
        <f t="shared" si="1"/>
        <v>3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46058</v>
      </c>
      <c r="B14" s="110">
        <f t="shared" si="0"/>
        <v>46058</v>
      </c>
      <c r="C14" s="111">
        <f t="shared" si="1"/>
        <v>4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46059</v>
      </c>
      <c r="B15" s="110">
        <f t="shared" si="0"/>
        <v>46059</v>
      </c>
      <c r="C15" s="111">
        <f t="shared" si="1"/>
        <v>5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46060</v>
      </c>
      <c r="B16" s="110">
        <f t="shared" si="0"/>
        <v>46060</v>
      </c>
      <c r="C16" s="111">
        <f t="shared" si="1"/>
        <v>6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46061</v>
      </c>
      <c r="B17" s="110">
        <f t="shared" si="0"/>
        <v>46061</v>
      </c>
      <c r="C17" s="111">
        <f t="shared" si="1"/>
        <v>7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46062</v>
      </c>
      <c r="B18" s="110">
        <f t="shared" si="0"/>
        <v>46062</v>
      </c>
      <c r="C18" s="111">
        <f t="shared" si="1"/>
        <v>1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46063</v>
      </c>
      <c r="B19" s="110">
        <f t="shared" si="0"/>
        <v>46063</v>
      </c>
      <c r="C19" s="111">
        <f t="shared" si="1"/>
        <v>2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46064</v>
      </c>
      <c r="B20" s="110">
        <f t="shared" si="0"/>
        <v>46064</v>
      </c>
      <c r="C20" s="111">
        <f t="shared" si="1"/>
        <v>3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46065</v>
      </c>
      <c r="B21" s="110">
        <f t="shared" si="0"/>
        <v>46065</v>
      </c>
      <c r="C21" s="111">
        <f t="shared" si="1"/>
        <v>4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46066</v>
      </c>
      <c r="B22" s="110">
        <f t="shared" si="0"/>
        <v>46066</v>
      </c>
      <c r="C22" s="111">
        <f t="shared" si="1"/>
        <v>5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46067</v>
      </c>
      <c r="B23" s="110">
        <f t="shared" si="0"/>
        <v>46067</v>
      </c>
      <c r="C23" s="111">
        <f t="shared" si="1"/>
        <v>6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46068</v>
      </c>
      <c r="B24" s="110">
        <f t="shared" si="0"/>
        <v>46068</v>
      </c>
      <c r="C24" s="111">
        <f t="shared" si="1"/>
        <v>7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46069</v>
      </c>
      <c r="B25" s="110">
        <f t="shared" si="0"/>
        <v>46069</v>
      </c>
      <c r="C25" s="111">
        <f t="shared" si="1"/>
        <v>1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46070</v>
      </c>
      <c r="B26" s="110">
        <f t="shared" si="0"/>
        <v>46070</v>
      </c>
      <c r="C26" s="111">
        <f t="shared" si="1"/>
        <v>2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46071</v>
      </c>
      <c r="B27" s="110">
        <f t="shared" si="0"/>
        <v>46071</v>
      </c>
      <c r="C27" s="111">
        <f t="shared" si="1"/>
        <v>3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46072</v>
      </c>
      <c r="B28" s="110">
        <f t="shared" si="0"/>
        <v>46072</v>
      </c>
      <c r="C28" s="111">
        <f t="shared" si="1"/>
        <v>4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46073</v>
      </c>
      <c r="B29" s="110">
        <f t="shared" si="0"/>
        <v>46073</v>
      </c>
      <c r="C29" s="111">
        <f t="shared" si="1"/>
        <v>5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46074</v>
      </c>
      <c r="B30" s="110">
        <f t="shared" si="0"/>
        <v>46074</v>
      </c>
      <c r="C30" s="111">
        <f t="shared" si="1"/>
        <v>6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46075</v>
      </c>
      <c r="B31" s="110">
        <f t="shared" si="0"/>
        <v>46075</v>
      </c>
      <c r="C31" s="111">
        <f t="shared" si="1"/>
        <v>7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46076</v>
      </c>
      <c r="B32" s="110">
        <f t="shared" si="0"/>
        <v>46076</v>
      </c>
      <c r="C32" s="111">
        <f t="shared" si="1"/>
        <v>1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46077</v>
      </c>
      <c r="B33" s="110">
        <f t="shared" si="0"/>
        <v>46077</v>
      </c>
      <c r="C33" s="111">
        <f t="shared" si="1"/>
        <v>2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46078</v>
      </c>
      <c r="B34" s="110">
        <f t="shared" si="0"/>
        <v>46078</v>
      </c>
      <c r="C34" s="111">
        <f t="shared" si="1"/>
        <v>3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46079</v>
      </c>
      <c r="B35" s="110">
        <f t="shared" si="0"/>
        <v>46079</v>
      </c>
      <c r="C35" s="111">
        <f t="shared" si="1"/>
        <v>4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46080</v>
      </c>
      <c r="B36" s="110">
        <f t="shared" si="0"/>
        <v>46080</v>
      </c>
      <c r="C36" s="111">
        <f t="shared" si="1"/>
        <v>5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46081</v>
      </c>
      <c r="B37" s="110">
        <f t="shared" si="0"/>
        <v>46081</v>
      </c>
      <c r="C37" s="111">
        <f t="shared" si="1"/>
        <v>6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/>
      <c r="B38" s="110"/>
      <c r="C38" s="111"/>
      <c r="D38" s="112"/>
      <c r="E38" s="112"/>
      <c r="F38" s="112"/>
      <c r="G38" s="112"/>
      <c r="H38" s="113"/>
      <c r="I38" s="114"/>
    </row>
    <row r="39" spans="1:9" ht="15" customHeight="1" x14ac:dyDescent="0.25">
      <c r="A39" s="127"/>
      <c r="B39" s="110"/>
      <c r="C39" s="116"/>
      <c r="D39" s="112"/>
      <c r="E39" s="112"/>
      <c r="F39" s="112"/>
      <c r="G39" s="112"/>
      <c r="H39" s="113"/>
      <c r="I39" s="114"/>
    </row>
    <row r="40" spans="1:9" ht="15" customHeight="1" x14ac:dyDescent="0.25">
      <c r="A40" s="127"/>
      <c r="B40" s="110"/>
      <c r="C40" s="116"/>
      <c r="D40" s="112"/>
      <c r="E40" s="112"/>
      <c r="F40" s="112"/>
      <c r="G40" s="112"/>
      <c r="H40" s="113"/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10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Roman,Regular"&amp;12&amp;K00000002</oddHeader>
    <oddFooter>&amp;C&amp;"Helvetica Neue,Regular"&amp;12&amp;K000000&amp;P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3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46082</v>
      </c>
      <c r="B10" s="110">
        <f t="shared" ref="B10:B40" si="0">A10</f>
        <v>46082</v>
      </c>
      <c r="C10" s="111">
        <f t="shared" ref="C10:C40" si="1">WEEKDAY(A10,2)</f>
        <v>7</v>
      </c>
      <c r="D10" s="112"/>
      <c r="E10" s="112"/>
      <c r="F10" s="112"/>
      <c r="G10" s="112"/>
      <c r="H10" s="113">
        <f t="shared" ref="H10:H40" si="2">(((G10-F10)+(E10-D10)))</f>
        <v>0</v>
      </c>
      <c r="I10" s="114"/>
    </row>
    <row r="11" spans="1:9" ht="15" customHeight="1" x14ac:dyDescent="0.25">
      <c r="A11" s="109">
        <f t="shared" ref="A11:A40" si="3">A10+1</f>
        <v>46083</v>
      </c>
      <c r="B11" s="110">
        <f t="shared" si="0"/>
        <v>46083</v>
      </c>
      <c r="C11" s="111">
        <f t="shared" si="1"/>
        <v>1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46084</v>
      </c>
      <c r="B12" s="110">
        <f t="shared" si="0"/>
        <v>46084</v>
      </c>
      <c r="C12" s="111">
        <f t="shared" si="1"/>
        <v>2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46085</v>
      </c>
      <c r="B13" s="110">
        <f t="shared" si="0"/>
        <v>46085</v>
      </c>
      <c r="C13" s="111">
        <f t="shared" si="1"/>
        <v>3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46086</v>
      </c>
      <c r="B14" s="110">
        <f t="shared" si="0"/>
        <v>46086</v>
      </c>
      <c r="C14" s="111">
        <f t="shared" si="1"/>
        <v>4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46087</v>
      </c>
      <c r="B15" s="110">
        <f t="shared" si="0"/>
        <v>46087</v>
      </c>
      <c r="C15" s="111">
        <f t="shared" si="1"/>
        <v>5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46088</v>
      </c>
      <c r="B16" s="110">
        <f t="shared" si="0"/>
        <v>46088</v>
      </c>
      <c r="C16" s="111">
        <f t="shared" si="1"/>
        <v>6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46089</v>
      </c>
      <c r="B17" s="110">
        <f t="shared" si="0"/>
        <v>46089</v>
      </c>
      <c r="C17" s="111">
        <f t="shared" si="1"/>
        <v>7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46090</v>
      </c>
      <c r="B18" s="110">
        <f t="shared" si="0"/>
        <v>46090</v>
      </c>
      <c r="C18" s="111">
        <f t="shared" si="1"/>
        <v>1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46091</v>
      </c>
      <c r="B19" s="110">
        <f t="shared" si="0"/>
        <v>46091</v>
      </c>
      <c r="C19" s="111">
        <f t="shared" si="1"/>
        <v>2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46092</v>
      </c>
      <c r="B20" s="110">
        <f t="shared" si="0"/>
        <v>46092</v>
      </c>
      <c r="C20" s="111">
        <f t="shared" si="1"/>
        <v>3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46093</v>
      </c>
      <c r="B21" s="110">
        <f t="shared" si="0"/>
        <v>46093</v>
      </c>
      <c r="C21" s="111">
        <f t="shared" si="1"/>
        <v>4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46094</v>
      </c>
      <c r="B22" s="110">
        <f t="shared" si="0"/>
        <v>46094</v>
      </c>
      <c r="C22" s="111">
        <f t="shared" si="1"/>
        <v>5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46095</v>
      </c>
      <c r="B23" s="110">
        <f t="shared" si="0"/>
        <v>46095</v>
      </c>
      <c r="C23" s="111">
        <f t="shared" si="1"/>
        <v>6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46096</v>
      </c>
      <c r="B24" s="110">
        <f t="shared" si="0"/>
        <v>46096</v>
      </c>
      <c r="C24" s="111">
        <f t="shared" si="1"/>
        <v>7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46097</v>
      </c>
      <c r="B25" s="110">
        <f t="shared" si="0"/>
        <v>46097</v>
      </c>
      <c r="C25" s="111">
        <f t="shared" si="1"/>
        <v>1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46098</v>
      </c>
      <c r="B26" s="110">
        <f t="shared" si="0"/>
        <v>46098</v>
      </c>
      <c r="C26" s="111">
        <f t="shared" si="1"/>
        <v>2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46099</v>
      </c>
      <c r="B27" s="110">
        <f t="shared" si="0"/>
        <v>46099</v>
      </c>
      <c r="C27" s="111">
        <f t="shared" si="1"/>
        <v>3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46100</v>
      </c>
      <c r="B28" s="110">
        <f t="shared" si="0"/>
        <v>46100</v>
      </c>
      <c r="C28" s="111">
        <f t="shared" si="1"/>
        <v>4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46101</v>
      </c>
      <c r="B29" s="110">
        <f t="shared" si="0"/>
        <v>46101</v>
      </c>
      <c r="C29" s="111">
        <f t="shared" si="1"/>
        <v>5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46102</v>
      </c>
      <c r="B30" s="110">
        <f t="shared" si="0"/>
        <v>46102</v>
      </c>
      <c r="C30" s="111">
        <f t="shared" si="1"/>
        <v>6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46103</v>
      </c>
      <c r="B31" s="110">
        <f t="shared" si="0"/>
        <v>46103</v>
      </c>
      <c r="C31" s="111">
        <f t="shared" si="1"/>
        <v>7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46104</v>
      </c>
      <c r="B32" s="110">
        <f t="shared" si="0"/>
        <v>46104</v>
      </c>
      <c r="C32" s="111">
        <f t="shared" si="1"/>
        <v>1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46105</v>
      </c>
      <c r="B33" s="110">
        <f t="shared" si="0"/>
        <v>46105</v>
      </c>
      <c r="C33" s="111">
        <f t="shared" si="1"/>
        <v>2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46106</v>
      </c>
      <c r="B34" s="110">
        <f t="shared" si="0"/>
        <v>46106</v>
      </c>
      <c r="C34" s="111">
        <f t="shared" si="1"/>
        <v>3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46107</v>
      </c>
      <c r="B35" s="110">
        <f t="shared" si="0"/>
        <v>46107</v>
      </c>
      <c r="C35" s="111">
        <f t="shared" si="1"/>
        <v>4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46108</v>
      </c>
      <c r="B36" s="110">
        <f t="shared" si="0"/>
        <v>46108</v>
      </c>
      <c r="C36" s="111">
        <f t="shared" si="1"/>
        <v>5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46109</v>
      </c>
      <c r="B37" s="110">
        <f t="shared" si="0"/>
        <v>46109</v>
      </c>
      <c r="C37" s="111">
        <f t="shared" si="1"/>
        <v>6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46110</v>
      </c>
      <c r="B38" s="110">
        <f t="shared" si="0"/>
        <v>46110</v>
      </c>
      <c r="C38" s="111">
        <f t="shared" si="1"/>
        <v>7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46111</v>
      </c>
      <c r="B39" s="110">
        <f t="shared" si="0"/>
        <v>46111</v>
      </c>
      <c r="C39" s="111">
        <f t="shared" si="1"/>
        <v>1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46112</v>
      </c>
      <c r="B40" s="110">
        <f t="shared" si="0"/>
        <v>46112</v>
      </c>
      <c r="C40" s="111">
        <f t="shared" si="1"/>
        <v>2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9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Roman,Regular"&amp;12&amp;K00000003</oddHead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showGridLines="0" topLeftCell="A10" workbookViewId="0">
      <selection activeCell="G44" sqref="G44:G45"/>
    </sheetView>
  </sheetViews>
  <sheetFormatPr defaultColWidth="9" defaultRowHeight="15" customHeight="1" x14ac:dyDescent="0.25"/>
  <cols>
    <col min="1" max="1" width="14.85546875" style="1" customWidth="1"/>
    <col min="2" max="2" width="9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4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46113</v>
      </c>
      <c r="B10" s="110">
        <f t="shared" ref="B10:B39" si="0">A10</f>
        <v>46113</v>
      </c>
      <c r="C10" s="111">
        <f t="shared" ref="C10:C39" si="1">WEEKDAY(A10,2)</f>
        <v>3</v>
      </c>
      <c r="D10" s="112"/>
      <c r="E10" s="112"/>
      <c r="F10" s="112"/>
      <c r="G10" s="112"/>
      <c r="H10" s="113">
        <f t="shared" ref="H10:H39" si="2">(((G10-F10)+(E10-D10)))</f>
        <v>0</v>
      </c>
      <c r="I10" s="114"/>
    </row>
    <row r="11" spans="1:9" ht="15" customHeight="1" x14ac:dyDescent="0.25">
      <c r="A11" s="109">
        <f t="shared" ref="A11:A39" si="3">A10+1</f>
        <v>46114</v>
      </c>
      <c r="B11" s="110">
        <f t="shared" si="0"/>
        <v>46114</v>
      </c>
      <c r="C11" s="111">
        <f t="shared" si="1"/>
        <v>4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49">
        <f t="shared" si="3"/>
        <v>46115</v>
      </c>
      <c r="B12" s="150">
        <f t="shared" si="0"/>
        <v>46115</v>
      </c>
      <c r="C12" s="151">
        <f t="shared" si="1"/>
        <v>5</v>
      </c>
      <c r="D12" s="152"/>
      <c r="E12" s="152"/>
      <c r="F12" s="152"/>
      <c r="G12" s="152"/>
      <c r="H12" s="153">
        <f t="shared" si="2"/>
        <v>0</v>
      </c>
      <c r="I12" s="154" t="s">
        <v>28</v>
      </c>
    </row>
    <row r="13" spans="1:9" ht="15" customHeight="1" x14ac:dyDescent="0.25">
      <c r="A13" s="109">
        <f t="shared" si="3"/>
        <v>46116</v>
      </c>
      <c r="B13" s="110">
        <f t="shared" si="0"/>
        <v>46116</v>
      </c>
      <c r="C13" s="111">
        <f t="shared" si="1"/>
        <v>6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46117</v>
      </c>
      <c r="B14" s="110">
        <f t="shared" si="0"/>
        <v>46117</v>
      </c>
      <c r="C14" s="111">
        <f t="shared" si="1"/>
        <v>7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49">
        <f t="shared" si="3"/>
        <v>46118</v>
      </c>
      <c r="B15" s="150">
        <f t="shared" si="0"/>
        <v>46118</v>
      </c>
      <c r="C15" s="151">
        <f t="shared" si="1"/>
        <v>1</v>
      </c>
      <c r="D15" s="152"/>
      <c r="E15" s="152"/>
      <c r="F15" s="152"/>
      <c r="G15" s="152"/>
      <c r="H15" s="153">
        <f t="shared" si="2"/>
        <v>0</v>
      </c>
      <c r="I15" s="154" t="s">
        <v>28</v>
      </c>
    </row>
    <row r="16" spans="1:9" ht="15" customHeight="1" x14ac:dyDescent="0.25">
      <c r="A16" s="109">
        <f t="shared" si="3"/>
        <v>46119</v>
      </c>
      <c r="B16" s="110">
        <f t="shared" si="0"/>
        <v>46119</v>
      </c>
      <c r="C16" s="111">
        <f t="shared" si="1"/>
        <v>2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46120</v>
      </c>
      <c r="B17" s="110">
        <f t="shared" si="0"/>
        <v>46120</v>
      </c>
      <c r="C17" s="111">
        <f t="shared" si="1"/>
        <v>3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46121</v>
      </c>
      <c r="B18" s="110">
        <f t="shared" si="0"/>
        <v>46121</v>
      </c>
      <c r="C18" s="111">
        <f t="shared" si="1"/>
        <v>4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46122</v>
      </c>
      <c r="B19" s="110">
        <f t="shared" si="0"/>
        <v>46122</v>
      </c>
      <c r="C19" s="111">
        <f t="shared" si="1"/>
        <v>5</v>
      </c>
      <c r="D19" s="112"/>
      <c r="E19" s="112"/>
      <c r="F19" s="112"/>
      <c r="G19" s="112"/>
      <c r="H19" s="113">
        <f t="shared" si="2"/>
        <v>0</v>
      </c>
      <c r="I19" s="129"/>
    </row>
    <row r="20" spans="1:9" ht="15" customHeight="1" x14ac:dyDescent="0.25">
      <c r="A20" s="109">
        <f t="shared" si="3"/>
        <v>46123</v>
      </c>
      <c r="B20" s="110">
        <f t="shared" si="0"/>
        <v>46123</v>
      </c>
      <c r="C20" s="111">
        <f t="shared" si="1"/>
        <v>6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46124</v>
      </c>
      <c r="B21" s="110">
        <f t="shared" si="0"/>
        <v>46124</v>
      </c>
      <c r="C21" s="111">
        <f t="shared" si="1"/>
        <v>7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46125</v>
      </c>
      <c r="B22" s="110">
        <f t="shared" si="0"/>
        <v>46125</v>
      </c>
      <c r="C22" s="111">
        <f t="shared" si="1"/>
        <v>1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46126</v>
      </c>
      <c r="B23" s="110">
        <f t="shared" si="0"/>
        <v>46126</v>
      </c>
      <c r="C23" s="111">
        <f t="shared" si="1"/>
        <v>2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46127</v>
      </c>
      <c r="B24" s="110">
        <f t="shared" si="0"/>
        <v>46127</v>
      </c>
      <c r="C24" s="111">
        <f t="shared" si="1"/>
        <v>3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46128</v>
      </c>
      <c r="B25" s="110">
        <f t="shared" si="0"/>
        <v>46128</v>
      </c>
      <c r="C25" s="111">
        <f t="shared" si="1"/>
        <v>4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46129</v>
      </c>
      <c r="B26" s="110">
        <f t="shared" si="0"/>
        <v>46129</v>
      </c>
      <c r="C26" s="111">
        <f t="shared" si="1"/>
        <v>5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43">
        <f t="shared" si="3"/>
        <v>46130</v>
      </c>
      <c r="B27" s="144">
        <f t="shared" si="0"/>
        <v>46130</v>
      </c>
      <c r="C27" s="145">
        <f t="shared" si="1"/>
        <v>6</v>
      </c>
      <c r="D27" s="146"/>
      <c r="E27" s="146"/>
      <c r="F27" s="146"/>
      <c r="G27" s="146"/>
      <c r="H27" s="147">
        <f t="shared" si="2"/>
        <v>0</v>
      </c>
      <c r="I27" s="148"/>
    </row>
    <row r="28" spans="1:9" ht="15" customHeight="1" x14ac:dyDescent="0.25">
      <c r="A28" s="109">
        <f t="shared" si="3"/>
        <v>46131</v>
      </c>
      <c r="B28" s="110">
        <f t="shared" si="0"/>
        <v>46131</v>
      </c>
      <c r="C28" s="111">
        <f t="shared" si="1"/>
        <v>7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46132</v>
      </c>
      <c r="B29" s="110">
        <f t="shared" si="0"/>
        <v>46132</v>
      </c>
      <c r="C29" s="111">
        <f t="shared" si="1"/>
        <v>1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43">
        <f t="shared" si="3"/>
        <v>46133</v>
      </c>
      <c r="B30" s="144">
        <f t="shared" si="0"/>
        <v>46133</v>
      </c>
      <c r="C30" s="145">
        <f t="shared" si="1"/>
        <v>2</v>
      </c>
      <c r="D30" s="146"/>
      <c r="E30" s="146"/>
      <c r="F30" s="146"/>
      <c r="G30" s="146"/>
      <c r="H30" s="147">
        <f t="shared" si="2"/>
        <v>0</v>
      </c>
      <c r="I30" s="148"/>
    </row>
    <row r="31" spans="1:9" ht="15" customHeight="1" x14ac:dyDescent="0.25">
      <c r="A31" s="109">
        <f t="shared" si="3"/>
        <v>46134</v>
      </c>
      <c r="B31" s="110">
        <f t="shared" si="0"/>
        <v>46134</v>
      </c>
      <c r="C31" s="111">
        <f t="shared" si="1"/>
        <v>3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46135</v>
      </c>
      <c r="B32" s="110">
        <f t="shared" si="0"/>
        <v>46135</v>
      </c>
      <c r="C32" s="111">
        <f t="shared" si="1"/>
        <v>4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46136</v>
      </c>
      <c r="B33" s="110">
        <f t="shared" si="0"/>
        <v>46136</v>
      </c>
      <c r="C33" s="111">
        <f t="shared" si="1"/>
        <v>5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46137</v>
      </c>
      <c r="B34" s="110">
        <f t="shared" si="0"/>
        <v>46137</v>
      </c>
      <c r="C34" s="111">
        <f t="shared" si="1"/>
        <v>6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46138</v>
      </c>
      <c r="B35" s="110">
        <f t="shared" si="0"/>
        <v>46138</v>
      </c>
      <c r="C35" s="111">
        <f t="shared" si="1"/>
        <v>7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46139</v>
      </c>
      <c r="B36" s="110">
        <f t="shared" si="0"/>
        <v>46139</v>
      </c>
      <c r="C36" s="111">
        <f t="shared" si="1"/>
        <v>1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46140</v>
      </c>
      <c r="B37" s="110">
        <f t="shared" si="0"/>
        <v>46140</v>
      </c>
      <c r="C37" s="111">
        <f t="shared" si="1"/>
        <v>2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46141</v>
      </c>
      <c r="B38" s="110">
        <f t="shared" si="0"/>
        <v>46141</v>
      </c>
      <c r="C38" s="111">
        <f t="shared" si="1"/>
        <v>3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46142</v>
      </c>
      <c r="B39" s="110">
        <f t="shared" si="0"/>
        <v>46142</v>
      </c>
      <c r="C39" s="111">
        <f t="shared" si="1"/>
        <v>4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27"/>
      <c r="B40" s="110"/>
      <c r="C40" s="116"/>
      <c r="D40" s="112"/>
      <c r="E40" s="112"/>
      <c r="F40" s="112"/>
      <c r="G40" s="112"/>
      <c r="H40" s="113"/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8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Roman,Regular"&amp;12&amp;K00000004</oddHeader>
    <oddFooter>&amp;C&amp;"Helvetica Neue,Regular"&amp;12&amp;K000000&amp;P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6"/>
  <sheetViews>
    <sheetView showGridLines="0" workbookViewId="0">
      <selection activeCell="I17" sqref="I17"/>
    </sheetView>
  </sheetViews>
  <sheetFormatPr defaultColWidth="9" defaultRowHeight="15" customHeight="1" x14ac:dyDescent="0.25"/>
  <cols>
    <col min="1" max="1" width="14.85546875" style="1" customWidth="1"/>
    <col min="2" max="2" width="9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5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3">
        <f>DATE($B$2,$B$3,1)</f>
        <v>46143</v>
      </c>
      <c r="B10" s="104">
        <f t="shared" ref="B10:B40" si="0">A10</f>
        <v>46143</v>
      </c>
      <c r="C10" s="105">
        <f t="shared" ref="C10:C40" si="1">WEEKDAY(A10,2)</f>
        <v>5</v>
      </c>
      <c r="D10" s="106"/>
      <c r="E10" s="106"/>
      <c r="F10" s="106"/>
      <c r="G10" s="106"/>
      <c r="H10" s="107">
        <f t="shared" ref="H10:H40" si="2">(((G10-F10)+(E10-D10)))</f>
        <v>0</v>
      </c>
      <c r="I10" s="154" t="s">
        <v>28</v>
      </c>
    </row>
    <row r="11" spans="1:9" ht="15" customHeight="1" x14ac:dyDescent="0.25">
      <c r="A11" s="109">
        <f t="shared" ref="A11:A40" si="3">A10+1</f>
        <v>46144</v>
      </c>
      <c r="B11" s="110">
        <f t="shared" si="0"/>
        <v>46144</v>
      </c>
      <c r="C11" s="111">
        <f t="shared" si="1"/>
        <v>6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46145</v>
      </c>
      <c r="B12" s="110">
        <f t="shared" si="0"/>
        <v>46145</v>
      </c>
      <c r="C12" s="111">
        <f t="shared" si="1"/>
        <v>7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46146</v>
      </c>
      <c r="B13" s="110">
        <f t="shared" si="0"/>
        <v>46146</v>
      </c>
      <c r="C13" s="111">
        <f t="shared" si="1"/>
        <v>1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46147</v>
      </c>
      <c r="B14" s="110">
        <f t="shared" si="0"/>
        <v>46147</v>
      </c>
      <c r="C14" s="111">
        <f t="shared" si="1"/>
        <v>2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46148</v>
      </c>
      <c r="B15" s="110">
        <f t="shared" si="0"/>
        <v>46148</v>
      </c>
      <c r="C15" s="111">
        <f t="shared" si="1"/>
        <v>3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46149</v>
      </c>
      <c r="B16" s="110">
        <f t="shared" si="0"/>
        <v>46149</v>
      </c>
      <c r="C16" s="111">
        <f t="shared" si="1"/>
        <v>4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3">
        <f t="shared" si="3"/>
        <v>46150</v>
      </c>
      <c r="B17" s="104">
        <f t="shared" si="0"/>
        <v>46150</v>
      </c>
      <c r="C17" s="105">
        <f t="shared" si="1"/>
        <v>5</v>
      </c>
      <c r="D17" s="106"/>
      <c r="E17" s="106"/>
      <c r="F17" s="106"/>
      <c r="G17" s="106"/>
      <c r="H17" s="107">
        <f t="shared" si="2"/>
        <v>0</v>
      </c>
      <c r="I17" s="154" t="s">
        <v>28</v>
      </c>
    </row>
    <row r="18" spans="1:9" ht="15" customHeight="1" x14ac:dyDescent="0.25">
      <c r="A18" s="109">
        <f t="shared" si="3"/>
        <v>46151</v>
      </c>
      <c r="B18" s="110">
        <f t="shared" si="0"/>
        <v>46151</v>
      </c>
      <c r="C18" s="111">
        <f t="shared" si="1"/>
        <v>6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46152</v>
      </c>
      <c r="B19" s="110">
        <f t="shared" si="0"/>
        <v>46152</v>
      </c>
      <c r="C19" s="111">
        <f t="shared" si="1"/>
        <v>7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46153</v>
      </c>
      <c r="B20" s="110">
        <f t="shared" si="0"/>
        <v>46153</v>
      </c>
      <c r="C20" s="111">
        <f t="shared" si="1"/>
        <v>1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46154</v>
      </c>
      <c r="B21" s="110">
        <f t="shared" si="0"/>
        <v>46154</v>
      </c>
      <c r="C21" s="111">
        <f t="shared" si="1"/>
        <v>2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46155</v>
      </c>
      <c r="B22" s="110">
        <f t="shared" si="0"/>
        <v>46155</v>
      </c>
      <c r="C22" s="111">
        <f t="shared" si="1"/>
        <v>3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46156</v>
      </c>
      <c r="B23" s="110">
        <f t="shared" si="0"/>
        <v>46156</v>
      </c>
      <c r="C23" s="111">
        <f t="shared" si="1"/>
        <v>4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46157</v>
      </c>
      <c r="B24" s="110">
        <f t="shared" si="0"/>
        <v>46157</v>
      </c>
      <c r="C24" s="111">
        <f t="shared" si="1"/>
        <v>5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46158</v>
      </c>
      <c r="B25" s="110">
        <f t="shared" si="0"/>
        <v>46158</v>
      </c>
      <c r="C25" s="111">
        <f t="shared" si="1"/>
        <v>6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46159</v>
      </c>
      <c r="B26" s="110">
        <f t="shared" si="0"/>
        <v>46159</v>
      </c>
      <c r="C26" s="111">
        <f t="shared" si="1"/>
        <v>7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46160</v>
      </c>
      <c r="B27" s="110">
        <f t="shared" si="0"/>
        <v>46160</v>
      </c>
      <c r="C27" s="111">
        <f t="shared" si="1"/>
        <v>1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46161</v>
      </c>
      <c r="B28" s="110">
        <f t="shared" si="0"/>
        <v>46161</v>
      </c>
      <c r="C28" s="111">
        <f t="shared" si="1"/>
        <v>2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46162</v>
      </c>
      <c r="B29" s="110">
        <f t="shared" si="0"/>
        <v>46162</v>
      </c>
      <c r="C29" s="111">
        <f t="shared" si="1"/>
        <v>3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46163</v>
      </c>
      <c r="B30" s="110">
        <f t="shared" si="0"/>
        <v>46163</v>
      </c>
      <c r="C30" s="111">
        <f t="shared" si="1"/>
        <v>4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46164</v>
      </c>
      <c r="B31" s="110">
        <f t="shared" si="0"/>
        <v>46164</v>
      </c>
      <c r="C31" s="111">
        <f t="shared" si="1"/>
        <v>5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46165</v>
      </c>
      <c r="B32" s="110">
        <f t="shared" si="0"/>
        <v>46165</v>
      </c>
      <c r="C32" s="111">
        <f t="shared" si="1"/>
        <v>6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46166</v>
      </c>
      <c r="B33" s="110">
        <f t="shared" si="0"/>
        <v>46166</v>
      </c>
      <c r="C33" s="111">
        <f t="shared" si="1"/>
        <v>7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46167</v>
      </c>
      <c r="B34" s="110">
        <f t="shared" si="0"/>
        <v>46167</v>
      </c>
      <c r="C34" s="111">
        <f t="shared" si="1"/>
        <v>1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46168</v>
      </c>
      <c r="B35" s="110">
        <f t="shared" si="0"/>
        <v>46168</v>
      </c>
      <c r="C35" s="111">
        <f t="shared" si="1"/>
        <v>2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46169</v>
      </c>
      <c r="B36" s="110">
        <f t="shared" si="0"/>
        <v>46169</v>
      </c>
      <c r="C36" s="111">
        <f t="shared" si="1"/>
        <v>3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46170</v>
      </c>
      <c r="B37" s="110">
        <f t="shared" si="0"/>
        <v>46170</v>
      </c>
      <c r="C37" s="111">
        <f t="shared" si="1"/>
        <v>4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46171</v>
      </c>
      <c r="B38" s="110">
        <f t="shared" si="0"/>
        <v>46171</v>
      </c>
      <c r="C38" s="111">
        <f t="shared" si="1"/>
        <v>5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46172</v>
      </c>
      <c r="B39" s="110">
        <f t="shared" si="0"/>
        <v>46172</v>
      </c>
      <c r="C39" s="111">
        <f t="shared" si="1"/>
        <v>6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46173</v>
      </c>
      <c r="B40" s="110">
        <f t="shared" si="0"/>
        <v>46173</v>
      </c>
      <c r="C40" s="111">
        <f t="shared" si="1"/>
        <v>7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7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Roman,Regular"&amp;12&amp;K00000005</oddHeader>
    <oddFooter>&amp;C&amp;"Helvetica Neue,Regular"&amp;12&amp;K000000&amp;P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6"/>
  <sheetViews>
    <sheetView showGridLines="0" topLeftCell="A1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6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46174</v>
      </c>
      <c r="B10" s="110">
        <f t="shared" ref="B10:B39" si="0">A10</f>
        <v>46174</v>
      </c>
      <c r="C10" s="111">
        <f t="shared" ref="C10:C39" si="1">WEEKDAY(A10,2)</f>
        <v>1</v>
      </c>
      <c r="D10" s="112"/>
      <c r="E10" s="112"/>
      <c r="F10" s="112"/>
      <c r="G10" s="112"/>
      <c r="H10" s="113">
        <f t="shared" ref="H10:H39" si="2">(((G10-F10)+(E10-D10)))</f>
        <v>0</v>
      </c>
      <c r="I10" s="114"/>
    </row>
    <row r="11" spans="1:9" ht="15" customHeight="1" x14ac:dyDescent="0.25">
      <c r="A11" s="109">
        <f t="shared" ref="A11:A39" si="3">A10+1</f>
        <v>46175</v>
      </c>
      <c r="B11" s="110">
        <f t="shared" si="0"/>
        <v>46175</v>
      </c>
      <c r="C11" s="111">
        <f t="shared" si="1"/>
        <v>2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46176</v>
      </c>
      <c r="B12" s="110">
        <f t="shared" si="0"/>
        <v>46176</v>
      </c>
      <c r="C12" s="111">
        <f t="shared" si="1"/>
        <v>3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46177</v>
      </c>
      <c r="B13" s="110">
        <f t="shared" si="0"/>
        <v>46177</v>
      </c>
      <c r="C13" s="111">
        <f t="shared" si="1"/>
        <v>4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9">
        <f t="shared" si="3"/>
        <v>46178</v>
      </c>
      <c r="B14" s="110">
        <f t="shared" si="0"/>
        <v>46178</v>
      </c>
      <c r="C14" s="111">
        <f t="shared" si="1"/>
        <v>5</v>
      </c>
      <c r="D14" s="112"/>
      <c r="E14" s="112"/>
      <c r="F14" s="112"/>
      <c r="G14" s="112"/>
      <c r="H14" s="113">
        <f t="shared" si="2"/>
        <v>0</v>
      </c>
      <c r="I14" s="114"/>
    </row>
    <row r="15" spans="1:9" ht="15" customHeight="1" x14ac:dyDescent="0.25">
      <c r="A15" s="109">
        <f t="shared" si="3"/>
        <v>46179</v>
      </c>
      <c r="B15" s="110">
        <f t="shared" si="0"/>
        <v>46179</v>
      </c>
      <c r="C15" s="111">
        <f t="shared" si="1"/>
        <v>6</v>
      </c>
      <c r="D15" s="112"/>
      <c r="E15" s="112"/>
      <c r="F15" s="112"/>
      <c r="G15" s="112"/>
      <c r="H15" s="113">
        <f t="shared" si="2"/>
        <v>0</v>
      </c>
      <c r="I15" s="114"/>
    </row>
    <row r="16" spans="1:9" ht="15" customHeight="1" x14ac:dyDescent="0.25">
      <c r="A16" s="109">
        <f t="shared" si="3"/>
        <v>46180</v>
      </c>
      <c r="B16" s="110">
        <f t="shared" si="0"/>
        <v>46180</v>
      </c>
      <c r="C16" s="111">
        <f t="shared" si="1"/>
        <v>7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46181</v>
      </c>
      <c r="B17" s="110">
        <f t="shared" si="0"/>
        <v>46181</v>
      </c>
      <c r="C17" s="111">
        <f t="shared" si="1"/>
        <v>1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46182</v>
      </c>
      <c r="B18" s="110">
        <f t="shared" si="0"/>
        <v>46182</v>
      </c>
      <c r="C18" s="111">
        <f t="shared" si="1"/>
        <v>2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46183</v>
      </c>
      <c r="B19" s="110">
        <f t="shared" si="0"/>
        <v>46183</v>
      </c>
      <c r="C19" s="111">
        <f t="shared" si="1"/>
        <v>3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46184</v>
      </c>
      <c r="B20" s="110">
        <f t="shared" si="0"/>
        <v>46184</v>
      </c>
      <c r="C20" s="111">
        <f t="shared" si="1"/>
        <v>4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46185</v>
      </c>
      <c r="B21" s="110">
        <f t="shared" si="0"/>
        <v>46185</v>
      </c>
      <c r="C21" s="111">
        <f t="shared" si="1"/>
        <v>5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46186</v>
      </c>
      <c r="B22" s="110">
        <f t="shared" si="0"/>
        <v>46186</v>
      </c>
      <c r="C22" s="111">
        <f t="shared" si="1"/>
        <v>6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46187</v>
      </c>
      <c r="B23" s="110">
        <f t="shared" si="0"/>
        <v>46187</v>
      </c>
      <c r="C23" s="111">
        <f t="shared" si="1"/>
        <v>7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46188</v>
      </c>
      <c r="B24" s="110">
        <f t="shared" si="0"/>
        <v>46188</v>
      </c>
      <c r="C24" s="111">
        <f t="shared" si="1"/>
        <v>1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46189</v>
      </c>
      <c r="B25" s="110">
        <f t="shared" si="0"/>
        <v>46189</v>
      </c>
      <c r="C25" s="111">
        <f t="shared" si="1"/>
        <v>2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46190</v>
      </c>
      <c r="B26" s="110">
        <f t="shared" si="0"/>
        <v>46190</v>
      </c>
      <c r="C26" s="111">
        <f t="shared" si="1"/>
        <v>3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46191</v>
      </c>
      <c r="B27" s="110">
        <f t="shared" si="0"/>
        <v>46191</v>
      </c>
      <c r="C27" s="111">
        <f t="shared" si="1"/>
        <v>4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46192</v>
      </c>
      <c r="B28" s="110">
        <f t="shared" si="0"/>
        <v>46192</v>
      </c>
      <c r="C28" s="111">
        <f t="shared" si="1"/>
        <v>5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46193</v>
      </c>
      <c r="B29" s="110">
        <f t="shared" si="0"/>
        <v>46193</v>
      </c>
      <c r="C29" s="111">
        <f t="shared" si="1"/>
        <v>6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46194</v>
      </c>
      <c r="B30" s="110">
        <f t="shared" si="0"/>
        <v>46194</v>
      </c>
      <c r="C30" s="111">
        <f t="shared" si="1"/>
        <v>7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46195</v>
      </c>
      <c r="B31" s="110">
        <f t="shared" si="0"/>
        <v>46195</v>
      </c>
      <c r="C31" s="111">
        <f t="shared" si="1"/>
        <v>1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46196</v>
      </c>
      <c r="B32" s="110">
        <f t="shared" si="0"/>
        <v>46196</v>
      </c>
      <c r="C32" s="111">
        <f t="shared" si="1"/>
        <v>2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46197</v>
      </c>
      <c r="B33" s="110">
        <f t="shared" si="0"/>
        <v>46197</v>
      </c>
      <c r="C33" s="111">
        <f t="shared" si="1"/>
        <v>3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46198</v>
      </c>
      <c r="B34" s="110">
        <f t="shared" si="0"/>
        <v>46198</v>
      </c>
      <c r="C34" s="111">
        <f t="shared" si="1"/>
        <v>4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46199</v>
      </c>
      <c r="B35" s="110">
        <f t="shared" si="0"/>
        <v>46199</v>
      </c>
      <c r="C35" s="111">
        <f t="shared" si="1"/>
        <v>5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46200</v>
      </c>
      <c r="B36" s="110">
        <f t="shared" si="0"/>
        <v>46200</v>
      </c>
      <c r="C36" s="111">
        <f t="shared" si="1"/>
        <v>6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46201</v>
      </c>
      <c r="B37" s="110">
        <f t="shared" si="0"/>
        <v>46201</v>
      </c>
      <c r="C37" s="111">
        <f t="shared" si="1"/>
        <v>7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46202</v>
      </c>
      <c r="B38" s="110">
        <f t="shared" si="0"/>
        <v>46202</v>
      </c>
      <c r="C38" s="111">
        <f t="shared" si="1"/>
        <v>1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46203</v>
      </c>
      <c r="B39" s="110">
        <f t="shared" si="0"/>
        <v>46203</v>
      </c>
      <c r="C39" s="111">
        <f t="shared" si="1"/>
        <v>2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27"/>
      <c r="B40" s="110"/>
      <c r="C40" s="116"/>
      <c r="D40" s="112"/>
      <c r="E40" s="112"/>
      <c r="F40" s="112"/>
      <c r="G40" s="112"/>
      <c r="H40" s="113"/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6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Roman,Regular"&amp;12&amp;K00000006</oddHeader>
    <oddFooter>&amp;C&amp;"Helvetica Neue,Regular"&amp;12&amp;K000000&amp;P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6"/>
  <sheetViews>
    <sheetView showGridLines="0" workbookViewId="0">
      <selection sqref="A1:I1"/>
    </sheetView>
  </sheetViews>
  <sheetFormatPr defaultColWidth="9" defaultRowHeight="15" customHeight="1" x14ac:dyDescent="0.25"/>
  <cols>
    <col min="1" max="1" width="14.85546875" style="1" customWidth="1"/>
    <col min="2" max="2" width="9.140625" style="1" customWidth="1"/>
    <col min="3" max="3" width="2.85546875" style="1" customWidth="1"/>
    <col min="4" max="7" width="9.140625" style="1" customWidth="1"/>
    <col min="8" max="8" width="13.42578125" style="1" customWidth="1"/>
    <col min="9" max="9" width="20.28515625" style="1" customWidth="1"/>
    <col min="10" max="10" width="9" style="1" customWidth="1"/>
    <col min="11" max="16384" width="9" style="1"/>
  </cols>
  <sheetData>
    <row r="1" spans="1:9" ht="36" customHeight="1" x14ac:dyDescent="0.25">
      <c r="A1" s="138" t="s">
        <v>40</v>
      </c>
      <c r="B1" s="139"/>
      <c r="C1" s="139"/>
      <c r="D1" s="139"/>
      <c r="E1" s="139"/>
      <c r="F1" s="139"/>
      <c r="G1" s="139"/>
      <c r="H1" s="139"/>
      <c r="I1" s="142"/>
    </row>
    <row r="2" spans="1:9" ht="15.95" customHeight="1" x14ac:dyDescent="0.25">
      <c r="A2" s="23" t="s">
        <v>3</v>
      </c>
      <c r="B2" s="87">
        <f>Zaměstnanec!B4</f>
        <v>2026</v>
      </c>
      <c r="C2" s="88"/>
      <c r="D2" s="89"/>
      <c r="E2" s="89"/>
      <c r="F2" s="89"/>
      <c r="G2" s="89"/>
      <c r="H2" s="89"/>
      <c r="I2" s="90"/>
    </row>
    <row r="3" spans="1:9" ht="15.95" customHeight="1" x14ac:dyDescent="0.25">
      <c r="A3" s="23" t="s">
        <v>20</v>
      </c>
      <c r="B3" s="91">
        <v>7</v>
      </c>
      <c r="C3" s="88"/>
      <c r="D3" s="89"/>
      <c r="E3" s="89"/>
      <c r="F3" s="89"/>
      <c r="G3" s="89"/>
      <c r="H3" s="89"/>
      <c r="I3" s="90"/>
    </row>
    <row r="4" spans="1:9" ht="15" customHeight="1" x14ac:dyDescent="0.25">
      <c r="A4" s="93"/>
      <c r="B4" s="89"/>
      <c r="C4" s="89"/>
      <c r="D4" s="89"/>
      <c r="E4" s="89"/>
      <c r="F4" s="89"/>
      <c r="G4" s="89"/>
      <c r="H4" s="89"/>
      <c r="I4" s="90"/>
    </row>
    <row r="5" spans="1:9" ht="17.100000000000001" customHeight="1" x14ac:dyDescent="0.3">
      <c r="A5" s="23" t="s">
        <v>0</v>
      </c>
      <c r="B5" s="94"/>
      <c r="C5" s="94"/>
      <c r="D5" s="89"/>
      <c r="E5" s="95">
        <f>Zaměstnanec!$B$1</f>
        <v>0</v>
      </c>
      <c r="F5" s="89"/>
      <c r="G5" s="89"/>
      <c r="H5" s="89"/>
      <c r="I5" s="90"/>
    </row>
    <row r="6" spans="1:9" ht="17.100000000000001" customHeight="1" x14ac:dyDescent="0.3">
      <c r="A6" s="23" t="s">
        <v>1</v>
      </c>
      <c r="B6" s="94"/>
      <c r="C6" s="94"/>
      <c r="D6" s="89"/>
      <c r="E6" s="95">
        <f>Zaměstnanec!$B$2</f>
        <v>0</v>
      </c>
      <c r="F6" s="89"/>
      <c r="G6" s="89"/>
      <c r="H6" s="89"/>
      <c r="I6" s="90"/>
    </row>
    <row r="7" spans="1:9" ht="17.100000000000001" customHeight="1" x14ac:dyDescent="0.3">
      <c r="A7" s="96" t="s">
        <v>2</v>
      </c>
      <c r="B7" s="97"/>
      <c r="C7" s="94"/>
      <c r="D7" s="89"/>
      <c r="E7" s="95">
        <f>Zaměstnanec!$B$3</f>
        <v>0</v>
      </c>
      <c r="F7" s="89"/>
      <c r="G7" s="89"/>
      <c r="H7" s="89"/>
      <c r="I7" s="90"/>
    </row>
    <row r="8" spans="1:9" ht="15" customHeight="1" x14ac:dyDescent="0.25">
      <c r="A8" s="98"/>
      <c r="B8" s="99"/>
      <c r="C8" s="99"/>
      <c r="D8" s="99"/>
      <c r="E8" s="99"/>
      <c r="F8" s="99"/>
      <c r="G8" s="99"/>
      <c r="H8" s="99"/>
      <c r="I8" s="126"/>
    </row>
    <row r="9" spans="1:9" ht="32.1" customHeight="1" x14ac:dyDescent="0.25">
      <c r="A9" s="100" t="s">
        <v>21</v>
      </c>
      <c r="B9" s="100" t="s">
        <v>22</v>
      </c>
      <c r="C9" s="101"/>
      <c r="D9" s="100" t="s">
        <v>23</v>
      </c>
      <c r="E9" s="100" t="s">
        <v>24</v>
      </c>
      <c r="F9" s="100" t="s">
        <v>25</v>
      </c>
      <c r="G9" s="100" t="s">
        <v>24</v>
      </c>
      <c r="H9" s="100" t="s">
        <v>26</v>
      </c>
      <c r="I9" s="100" t="s">
        <v>27</v>
      </c>
    </row>
    <row r="10" spans="1:9" ht="15" customHeight="1" x14ac:dyDescent="0.25">
      <c r="A10" s="109">
        <f>DATE($B$2,$B$3,1)</f>
        <v>46204</v>
      </c>
      <c r="B10" s="110">
        <f t="shared" ref="B10:B40" si="0">A10</f>
        <v>46204</v>
      </c>
      <c r="C10" s="111">
        <f t="shared" ref="C10:C40" si="1">WEEKDAY(A10,2)</f>
        <v>3</v>
      </c>
      <c r="D10" s="112"/>
      <c r="E10" s="112"/>
      <c r="F10" s="112"/>
      <c r="G10" s="112"/>
      <c r="H10" s="113">
        <f t="shared" ref="H10:H40" si="2">(((G10-F10)+(E10-D10)))</f>
        <v>0</v>
      </c>
      <c r="I10" s="114"/>
    </row>
    <row r="11" spans="1:9" ht="15" customHeight="1" x14ac:dyDescent="0.25">
      <c r="A11" s="109">
        <f t="shared" ref="A11:A40" si="3">A10+1</f>
        <v>46205</v>
      </c>
      <c r="B11" s="110">
        <f t="shared" si="0"/>
        <v>46205</v>
      </c>
      <c r="C11" s="111">
        <f t="shared" si="1"/>
        <v>4</v>
      </c>
      <c r="D11" s="112"/>
      <c r="E11" s="112"/>
      <c r="F11" s="112"/>
      <c r="G11" s="112"/>
      <c r="H11" s="113">
        <f t="shared" si="2"/>
        <v>0</v>
      </c>
      <c r="I11" s="114"/>
    </row>
    <row r="12" spans="1:9" ht="15" customHeight="1" x14ac:dyDescent="0.25">
      <c r="A12" s="109">
        <f t="shared" si="3"/>
        <v>46206</v>
      </c>
      <c r="B12" s="110">
        <f t="shared" si="0"/>
        <v>46206</v>
      </c>
      <c r="C12" s="111">
        <f t="shared" si="1"/>
        <v>5</v>
      </c>
      <c r="D12" s="112"/>
      <c r="E12" s="112"/>
      <c r="F12" s="112"/>
      <c r="G12" s="112"/>
      <c r="H12" s="113">
        <f t="shared" si="2"/>
        <v>0</v>
      </c>
      <c r="I12" s="114"/>
    </row>
    <row r="13" spans="1:9" ht="15" customHeight="1" x14ac:dyDescent="0.25">
      <c r="A13" s="109">
        <f t="shared" si="3"/>
        <v>46207</v>
      </c>
      <c r="B13" s="110">
        <f t="shared" si="0"/>
        <v>46207</v>
      </c>
      <c r="C13" s="111">
        <f t="shared" si="1"/>
        <v>6</v>
      </c>
      <c r="D13" s="112"/>
      <c r="E13" s="112"/>
      <c r="F13" s="112"/>
      <c r="G13" s="112"/>
      <c r="H13" s="113">
        <f t="shared" si="2"/>
        <v>0</v>
      </c>
      <c r="I13" s="114"/>
    </row>
    <row r="14" spans="1:9" ht="15" customHeight="1" x14ac:dyDescent="0.25">
      <c r="A14" s="103">
        <f t="shared" si="3"/>
        <v>46208</v>
      </c>
      <c r="B14" s="104">
        <f t="shared" si="0"/>
        <v>46208</v>
      </c>
      <c r="C14" s="111">
        <f t="shared" si="1"/>
        <v>7</v>
      </c>
      <c r="D14" s="106"/>
      <c r="E14" s="106"/>
      <c r="F14" s="106"/>
      <c r="G14" s="106"/>
      <c r="H14" s="107">
        <f t="shared" si="2"/>
        <v>0</v>
      </c>
      <c r="I14" s="108" t="s">
        <v>28</v>
      </c>
    </row>
    <row r="15" spans="1:9" ht="15" customHeight="1" x14ac:dyDescent="0.25">
      <c r="A15" s="103">
        <f t="shared" si="3"/>
        <v>46209</v>
      </c>
      <c r="B15" s="104">
        <f t="shared" si="0"/>
        <v>46209</v>
      </c>
      <c r="C15" s="105">
        <f t="shared" si="1"/>
        <v>1</v>
      </c>
      <c r="D15" s="106"/>
      <c r="E15" s="106"/>
      <c r="F15" s="106"/>
      <c r="G15" s="106"/>
      <c r="H15" s="107">
        <f t="shared" si="2"/>
        <v>0</v>
      </c>
      <c r="I15" s="108" t="s">
        <v>28</v>
      </c>
    </row>
    <row r="16" spans="1:9" ht="15" customHeight="1" x14ac:dyDescent="0.25">
      <c r="A16" s="109">
        <f t="shared" si="3"/>
        <v>46210</v>
      </c>
      <c r="B16" s="110">
        <f t="shared" si="0"/>
        <v>46210</v>
      </c>
      <c r="C16" s="111">
        <f t="shared" si="1"/>
        <v>2</v>
      </c>
      <c r="D16" s="112"/>
      <c r="E16" s="112"/>
      <c r="F16" s="112"/>
      <c r="G16" s="112"/>
      <c r="H16" s="113">
        <f t="shared" si="2"/>
        <v>0</v>
      </c>
      <c r="I16" s="114"/>
    </row>
    <row r="17" spans="1:9" ht="15" customHeight="1" x14ac:dyDescent="0.25">
      <c r="A17" s="109">
        <f t="shared" si="3"/>
        <v>46211</v>
      </c>
      <c r="B17" s="110">
        <f t="shared" si="0"/>
        <v>46211</v>
      </c>
      <c r="C17" s="111">
        <f t="shared" si="1"/>
        <v>3</v>
      </c>
      <c r="D17" s="112"/>
      <c r="E17" s="112"/>
      <c r="F17" s="112"/>
      <c r="G17" s="112"/>
      <c r="H17" s="113">
        <f t="shared" si="2"/>
        <v>0</v>
      </c>
      <c r="I17" s="114"/>
    </row>
    <row r="18" spans="1:9" ht="15" customHeight="1" x14ac:dyDescent="0.25">
      <c r="A18" s="109">
        <f t="shared" si="3"/>
        <v>46212</v>
      </c>
      <c r="B18" s="110">
        <f t="shared" si="0"/>
        <v>46212</v>
      </c>
      <c r="C18" s="111">
        <f t="shared" si="1"/>
        <v>4</v>
      </c>
      <c r="D18" s="112"/>
      <c r="E18" s="112"/>
      <c r="F18" s="112"/>
      <c r="G18" s="112"/>
      <c r="H18" s="113">
        <f t="shared" si="2"/>
        <v>0</v>
      </c>
      <c r="I18" s="114"/>
    </row>
    <row r="19" spans="1:9" ht="15" customHeight="1" x14ac:dyDescent="0.25">
      <c r="A19" s="109">
        <f t="shared" si="3"/>
        <v>46213</v>
      </c>
      <c r="B19" s="110">
        <f t="shared" si="0"/>
        <v>46213</v>
      </c>
      <c r="C19" s="111">
        <f t="shared" si="1"/>
        <v>5</v>
      </c>
      <c r="D19" s="112"/>
      <c r="E19" s="112"/>
      <c r="F19" s="112"/>
      <c r="G19" s="112"/>
      <c r="H19" s="113">
        <f t="shared" si="2"/>
        <v>0</v>
      </c>
      <c r="I19" s="114"/>
    </row>
    <row r="20" spans="1:9" ht="15" customHeight="1" x14ac:dyDescent="0.25">
      <c r="A20" s="109">
        <f t="shared" si="3"/>
        <v>46214</v>
      </c>
      <c r="B20" s="110">
        <f t="shared" si="0"/>
        <v>46214</v>
      </c>
      <c r="C20" s="111">
        <f t="shared" si="1"/>
        <v>6</v>
      </c>
      <c r="D20" s="112"/>
      <c r="E20" s="112"/>
      <c r="F20" s="112"/>
      <c r="G20" s="112"/>
      <c r="H20" s="113">
        <f t="shared" si="2"/>
        <v>0</v>
      </c>
      <c r="I20" s="114"/>
    </row>
    <row r="21" spans="1:9" ht="15" customHeight="1" x14ac:dyDescent="0.25">
      <c r="A21" s="109">
        <f t="shared" si="3"/>
        <v>46215</v>
      </c>
      <c r="B21" s="110">
        <f t="shared" si="0"/>
        <v>46215</v>
      </c>
      <c r="C21" s="111">
        <f t="shared" si="1"/>
        <v>7</v>
      </c>
      <c r="D21" s="112"/>
      <c r="E21" s="112"/>
      <c r="F21" s="112"/>
      <c r="G21" s="112"/>
      <c r="H21" s="113">
        <f t="shared" si="2"/>
        <v>0</v>
      </c>
      <c r="I21" s="114"/>
    </row>
    <row r="22" spans="1:9" ht="15" customHeight="1" x14ac:dyDescent="0.25">
      <c r="A22" s="109">
        <f t="shared" si="3"/>
        <v>46216</v>
      </c>
      <c r="B22" s="110">
        <f t="shared" si="0"/>
        <v>46216</v>
      </c>
      <c r="C22" s="111">
        <f t="shared" si="1"/>
        <v>1</v>
      </c>
      <c r="D22" s="112"/>
      <c r="E22" s="112"/>
      <c r="F22" s="112"/>
      <c r="G22" s="112"/>
      <c r="H22" s="113">
        <f t="shared" si="2"/>
        <v>0</v>
      </c>
      <c r="I22" s="114"/>
    </row>
    <row r="23" spans="1:9" ht="15" customHeight="1" x14ac:dyDescent="0.25">
      <c r="A23" s="109">
        <f t="shared" si="3"/>
        <v>46217</v>
      </c>
      <c r="B23" s="110">
        <f t="shared" si="0"/>
        <v>46217</v>
      </c>
      <c r="C23" s="111">
        <f t="shared" si="1"/>
        <v>2</v>
      </c>
      <c r="D23" s="112"/>
      <c r="E23" s="112"/>
      <c r="F23" s="112"/>
      <c r="G23" s="112"/>
      <c r="H23" s="113">
        <f t="shared" si="2"/>
        <v>0</v>
      </c>
      <c r="I23" s="114"/>
    </row>
    <row r="24" spans="1:9" ht="15" customHeight="1" x14ac:dyDescent="0.25">
      <c r="A24" s="109">
        <f t="shared" si="3"/>
        <v>46218</v>
      </c>
      <c r="B24" s="110">
        <f t="shared" si="0"/>
        <v>46218</v>
      </c>
      <c r="C24" s="111">
        <f t="shared" si="1"/>
        <v>3</v>
      </c>
      <c r="D24" s="112"/>
      <c r="E24" s="112"/>
      <c r="F24" s="112"/>
      <c r="G24" s="112"/>
      <c r="H24" s="113">
        <f t="shared" si="2"/>
        <v>0</v>
      </c>
      <c r="I24" s="114"/>
    </row>
    <row r="25" spans="1:9" ht="15" customHeight="1" x14ac:dyDescent="0.25">
      <c r="A25" s="109">
        <f t="shared" si="3"/>
        <v>46219</v>
      </c>
      <c r="B25" s="110">
        <f t="shared" si="0"/>
        <v>46219</v>
      </c>
      <c r="C25" s="111">
        <f t="shared" si="1"/>
        <v>4</v>
      </c>
      <c r="D25" s="112"/>
      <c r="E25" s="112"/>
      <c r="F25" s="112"/>
      <c r="G25" s="112"/>
      <c r="H25" s="113">
        <f t="shared" si="2"/>
        <v>0</v>
      </c>
      <c r="I25" s="114"/>
    </row>
    <row r="26" spans="1:9" ht="15" customHeight="1" x14ac:dyDescent="0.25">
      <c r="A26" s="109">
        <f t="shared" si="3"/>
        <v>46220</v>
      </c>
      <c r="B26" s="110">
        <f t="shared" si="0"/>
        <v>46220</v>
      </c>
      <c r="C26" s="111">
        <f t="shared" si="1"/>
        <v>5</v>
      </c>
      <c r="D26" s="112"/>
      <c r="E26" s="112"/>
      <c r="F26" s="112"/>
      <c r="G26" s="112"/>
      <c r="H26" s="113">
        <f t="shared" si="2"/>
        <v>0</v>
      </c>
      <c r="I26" s="114"/>
    </row>
    <row r="27" spans="1:9" ht="15" customHeight="1" x14ac:dyDescent="0.25">
      <c r="A27" s="109">
        <f t="shared" si="3"/>
        <v>46221</v>
      </c>
      <c r="B27" s="110">
        <f t="shared" si="0"/>
        <v>46221</v>
      </c>
      <c r="C27" s="111">
        <f t="shared" si="1"/>
        <v>6</v>
      </c>
      <c r="D27" s="112"/>
      <c r="E27" s="112"/>
      <c r="F27" s="112"/>
      <c r="G27" s="112"/>
      <c r="H27" s="113">
        <f t="shared" si="2"/>
        <v>0</v>
      </c>
      <c r="I27" s="114"/>
    </row>
    <row r="28" spans="1:9" ht="15" customHeight="1" x14ac:dyDescent="0.25">
      <c r="A28" s="109">
        <f t="shared" si="3"/>
        <v>46222</v>
      </c>
      <c r="B28" s="110">
        <f t="shared" si="0"/>
        <v>46222</v>
      </c>
      <c r="C28" s="111">
        <f t="shared" si="1"/>
        <v>7</v>
      </c>
      <c r="D28" s="112"/>
      <c r="E28" s="112"/>
      <c r="F28" s="112"/>
      <c r="G28" s="112"/>
      <c r="H28" s="113">
        <f t="shared" si="2"/>
        <v>0</v>
      </c>
      <c r="I28" s="114"/>
    </row>
    <row r="29" spans="1:9" ht="15" customHeight="1" x14ac:dyDescent="0.25">
      <c r="A29" s="109">
        <f t="shared" si="3"/>
        <v>46223</v>
      </c>
      <c r="B29" s="110">
        <f t="shared" si="0"/>
        <v>46223</v>
      </c>
      <c r="C29" s="111">
        <f t="shared" si="1"/>
        <v>1</v>
      </c>
      <c r="D29" s="112"/>
      <c r="E29" s="112"/>
      <c r="F29" s="112"/>
      <c r="G29" s="112"/>
      <c r="H29" s="113">
        <f t="shared" si="2"/>
        <v>0</v>
      </c>
      <c r="I29" s="114"/>
    </row>
    <row r="30" spans="1:9" ht="15" customHeight="1" x14ac:dyDescent="0.25">
      <c r="A30" s="109">
        <f t="shared" si="3"/>
        <v>46224</v>
      </c>
      <c r="B30" s="110">
        <f t="shared" si="0"/>
        <v>46224</v>
      </c>
      <c r="C30" s="111">
        <f t="shared" si="1"/>
        <v>2</v>
      </c>
      <c r="D30" s="112"/>
      <c r="E30" s="112"/>
      <c r="F30" s="112"/>
      <c r="G30" s="112"/>
      <c r="H30" s="113">
        <f t="shared" si="2"/>
        <v>0</v>
      </c>
      <c r="I30" s="114"/>
    </row>
    <row r="31" spans="1:9" ht="15" customHeight="1" x14ac:dyDescent="0.25">
      <c r="A31" s="109">
        <f t="shared" si="3"/>
        <v>46225</v>
      </c>
      <c r="B31" s="110">
        <f t="shared" si="0"/>
        <v>46225</v>
      </c>
      <c r="C31" s="111">
        <f t="shared" si="1"/>
        <v>3</v>
      </c>
      <c r="D31" s="112"/>
      <c r="E31" s="112"/>
      <c r="F31" s="112"/>
      <c r="G31" s="112"/>
      <c r="H31" s="113">
        <f t="shared" si="2"/>
        <v>0</v>
      </c>
      <c r="I31" s="114"/>
    </row>
    <row r="32" spans="1:9" ht="15" customHeight="1" x14ac:dyDescent="0.25">
      <c r="A32" s="109">
        <f t="shared" si="3"/>
        <v>46226</v>
      </c>
      <c r="B32" s="110">
        <f t="shared" si="0"/>
        <v>46226</v>
      </c>
      <c r="C32" s="111">
        <f t="shared" si="1"/>
        <v>4</v>
      </c>
      <c r="D32" s="112"/>
      <c r="E32" s="112"/>
      <c r="F32" s="112"/>
      <c r="G32" s="112"/>
      <c r="H32" s="113">
        <f t="shared" si="2"/>
        <v>0</v>
      </c>
      <c r="I32" s="114"/>
    </row>
    <row r="33" spans="1:9" ht="15" customHeight="1" x14ac:dyDescent="0.25">
      <c r="A33" s="109">
        <f t="shared" si="3"/>
        <v>46227</v>
      </c>
      <c r="B33" s="110">
        <f t="shared" si="0"/>
        <v>46227</v>
      </c>
      <c r="C33" s="111">
        <f t="shared" si="1"/>
        <v>5</v>
      </c>
      <c r="D33" s="112"/>
      <c r="E33" s="112"/>
      <c r="F33" s="112"/>
      <c r="G33" s="112"/>
      <c r="H33" s="113">
        <f t="shared" si="2"/>
        <v>0</v>
      </c>
      <c r="I33" s="114"/>
    </row>
    <row r="34" spans="1:9" ht="15" customHeight="1" x14ac:dyDescent="0.25">
      <c r="A34" s="109">
        <f t="shared" si="3"/>
        <v>46228</v>
      </c>
      <c r="B34" s="110">
        <f t="shared" si="0"/>
        <v>46228</v>
      </c>
      <c r="C34" s="111">
        <f t="shared" si="1"/>
        <v>6</v>
      </c>
      <c r="D34" s="112"/>
      <c r="E34" s="112"/>
      <c r="F34" s="112"/>
      <c r="G34" s="112"/>
      <c r="H34" s="113">
        <f t="shared" si="2"/>
        <v>0</v>
      </c>
      <c r="I34" s="114"/>
    </row>
    <row r="35" spans="1:9" ht="15" customHeight="1" x14ac:dyDescent="0.25">
      <c r="A35" s="109">
        <f t="shared" si="3"/>
        <v>46229</v>
      </c>
      <c r="B35" s="110">
        <f t="shared" si="0"/>
        <v>46229</v>
      </c>
      <c r="C35" s="111">
        <f t="shared" si="1"/>
        <v>7</v>
      </c>
      <c r="D35" s="112"/>
      <c r="E35" s="112"/>
      <c r="F35" s="112"/>
      <c r="G35" s="112"/>
      <c r="H35" s="113">
        <f t="shared" si="2"/>
        <v>0</v>
      </c>
      <c r="I35" s="114"/>
    </row>
    <row r="36" spans="1:9" ht="15" customHeight="1" x14ac:dyDescent="0.25">
      <c r="A36" s="109">
        <f t="shared" si="3"/>
        <v>46230</v>
      </c>
      <c r="B36" s="110">
        <f t="shared" si="0"/>
        <v>46230</v>
      </c>
      <c r="C36" s="111">
        <f t="shared" si="1"/>
        <v>1</v>
      </c>
      <c r="D36" s="112"/>
      <c r="E36" s="112"/>
      <c r="F36" s="112"/>
      <c r="G36" s="112"/>
      <c r="H36" s="113">
        <f t="shared" si="2"/>
        <v>0</v>
      </c>
      <c r="I36" s="114"/>
    </row>
    <row r="37" spans="1:9" ht="15" customHeight="1" x14ac:dyDescent="0.25">
      <c r="A37" s="109">
        <f t="shared" si="3"/>
        <v>46231</v>
      </c>
      <c r="B37" s="110">
        <f t="shared" si="0"/>
        <v>46231</v>
      </c>
      <c r="C37" s="111">
        <f t="shared" si="1"/>
        <v>2</v>
      </c>
      <c r="D37" s="112"/>
      <c r="E37" s="112"/>
      <c r="F37" s="112"/>
      <c r="G37" s="112"/>
      <c r="H37" s="113">
        <f t="shared" si="2"/>
        <v>0</v>
      </c>
      <c r="I37" s="114"/>
    </row>
    <row r="38" spans="1:9" ht="15" customHeight="1" x14ac:dyDescent="0.25">
      <c r="A38" s="109">
        <f t="shared" si="3"/>
        <v>46232</v>
      </c>
      <c r="B38" s="110">
        <f t="shared" si="0"/>
        <v>46232</v>
      </c>
      <c r="C38" s="111">
        <f t="shared" si="1"/>
        <v>3</v>
      </c>
      <c r="D38" s="112"/>
      <c r="E38" s="112"/>
      <c r="F38" s="112"/>
      <c r="G38" s="112"/>
      <c r="H38" s="113">
        <f t="shared" si="2"/>
        <v>0</v>
      </c>
      <c r="I38" s="114"/>
    </row>
    <row r="39" spans="1:9" ht="15" customHeight="1" x14ac:dyDescent="0.25">
      <c r="A39" s="109">
        <f t="shared" si="3"/>
        <v>46233</v>
      </c>
      <c r="B39" s="110">
        <f t="shared" si="0"/>
        <v>46233</v>
      </c>
      <c r="C39" s="111">
        <f t="shared" si="1"/>
        <v>4</v>
      </c>
      <c r="D39" s="112"/>
      <c r="E39" s="112"/>
      <c r="F39" s="112"/>
      <c r="G39" s="112"/>
      <c r="H39" s="113">
        <f t="shared" si="2"/>
        <v>0</v>
      </c>
      <c r="I39" s="114"/>
    </row>
    <row r="40" spans="1:9" ht="15" customHeight="1" x14ac:dyDescent="0.25">
      <c r="A40" s="109">
        <f t="shared" si="3"/>
        <v>46234</v>
      </c>
      <c r="B40" s="110">
        <f t="shared" si="0"/>
        <v>46234</v>
      </c>
      <c r="C40" s="111">
        <f t="shared" si="1"/>
        <v>5</v>
      </c>
      <c r="D40" s="112"/>
      <c r="E40" s="112"/>
      <c r="F40" s="112"/>
      <c r="G40" s="112"/>
      <c r="H40" s="113">
        <f t="shared" si="2"/>
        <v>0</v>
      </c>
      <c r="I40" s="114"/>
    </row>
    <row r="41" spans="1:9" ht="15" customHeight="1" x14ac:dyDescent="0.25">
      <c r="A41" s="136" t="s">
        <v>38</v>
      </c>
      <c r="B41" s="137"/>
      <c r="C41" s="137"/>
      <c r="D41" s="137"/>
      <c r="E41" s="137"/>
      <c r="F41" s="137"/>
      <c r="G41" s="137"/>
      <c r="H41" s="115">
        <v>0</v>
      </c>
      <c r="I41" s="116"/>
    </row>
    <row r="42" spans="1:9" ht="15" customHeight="1" x14ac:dyDescent="0.25">
      <c r="A42" s="117"/>
      <c r="B42" s="118"/>
      <c r="C42" s="118"/>
      <c r="D42" s="118"/>
      <c r="E42" s="118"/>
      <c r="F42" s="118"/>
      <c r="G42" s="118"/>
      <c r="H42" s="118"/>
      <c r="I42" s="128"/>
    </row>
    <row r="43" spans="1:9" ht="15" customHeight="1" x14ac:dyDescent="0.25">
      <c r="A43" s="93"/>
      <c r="B43" s="89"/>
      <c r="C43" s="89"/>
      <c r="D43" s="89"/>
      <c r="E43" s="89"/>
      <c r="F43" s="89"/>
      <c r="G43" s="89"/>
      <c r="H43" s="89"/>
      <c r="I43" s="90"/>
    </row>
    <row r="44" spans="1:9" ht="15" customHeight="1" x14ac:dyDescent="0.25">
      <c r="A44" s="93"/>
      <c r="B44" s="89"/>
      <c r="C44" s="89"/>
      <c r="D44" s="89"/>
      <c r="E44" s="89"/>
      <c r="F44" s="89"/>
      <c r="G44" s="89"/>
      <c r="H44" s="89"/>
      <c r="I44" s="90"/>
    </row>
    <row r="45" spans="1:9" ht="15" customHeight="1" x14ac:dyDescent="0.25">
      <c r="A45" s="119"/>
      <c r="B45" s="120"/>
      <c r="C45" s="120"/>
      <c r="D45" s="120"/>
      <c r="E45" s="120"/>
      <c r="F45" s="89"/>
      <c r="G45" s="89"/>
      <c r="H45" s="89"/>
      <c r="I45" s="90"/>
    </row>
    <row r="46" spans="1:9" ht="15" customHeight="1" x14ac:dyDescent="0.25">
      <c r="A46" s="121" t="s">
        <v>39</v>
      </c>
      <c r="B46" s="122"/>
      <c r="C46" s="122"/>
      <c r="D46" s="123"/>
      <c r="E46" s="123"/>
      <c r="F46" s="124"/>
      <c r="G46" s="124"/>
      <c r="H46" s="124"/>
      <c r="I46" s="125"/>
    </row>
  </sheetData>
  <mergeCells count="2">
    <mergeCell ref="A1:I1"/>
    <mergeCell ref="A41:G41"/>
  </mergeCells>
  <conditionalFormatting sqref="C2 B3:C3">
    <cfRule type="cellIs" dxfId="5" priority="1" stopIfTrue="1" operator="lessThan">
      <formula>0</formula>
    </cfRule>
  </conditionalFormatting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Roman,Regular"&amp;12&amp;K00000007</oddHead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Zaměstnanec</vt:lpstr>
      <vt:lpstr>VZOR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Vojtěchová Božena</cp:lastModifiedBy>
  <dcterms:created xsi:type="dcterms:W3CDTF">2026-01-06T10:38:19Z</dcterms:created>
  <dcterms:modified xsi:type="dcterms:W3CDTF">2026-01-06T10:41:58Z</dcterms:modified>
</cp:coreProperties>
</file>