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111"/>
  <workbookPr dateCompatibility="0" codeName="ThisWorkbook"/>
  <mc:AlternateContent xmlns:mc="http://schemas.openxmlformats.org/markup-compatibility/2006">
    <mc:Choice Requires="x15">
      <x15ac:absPath xmlns:x15ac="http://schemas.microsoft.com/office/spreadsheetml/2010/11/ac" url="/Users/miroslavrojek/Downloads/"/>
    </mc:Choice>
  </mc:AlternateContent>
  <xr:revisionPtr revIDLastSave="0" documentId="13_ncr:9_{F985360E-62A3-5341-8BE3-B65D9B413046}" xr6:coauthVersionLast="47" xr6:coauthVersionMax="47" xr10:uidLastSave="{00000000-0000-0000-0000-000000000000}"/>
  <bookViews>
    <workbookView xWindow="41380" yWindow="-3500" windowWidth="35540" windowHeight="25000" tabRatio="500" activeTab="2" xr2:uid="{00000000-000D-0000-FFFF-FFFF00000000}"/>
  </bookViews>
  <sheets>
    <sheet name="Zaměstnanec" sheetId="1" r:id="rId1"/>
    <sheet name="VZOR" sheetId="14" r:id="rId2"/>
    <sheet name="01" sheetId="2" r:id="rId3"/>
    <sheet name="02" sheetId="15" r:id="rId4"/>
    <sheet name="03" sheetId="16" r:id="rId5"/>
    <sheet name="04" sheetId="17" r:id="rId6"/>
    <sheet name="05" sheetId="18" r:id="rId7"/>
    <sheet name="06" sheetId="19" r:id="rId8"/>
    <sheet name="07" sheetId="20" r:id="rId9"/>
    <sheet name="08" sheetId="21" r:id="rId10"/>
    <sheet name="09" sheetId="22" r:id="rId11"/>
    <sheet name="10" sheetId="23" r:id="rId12"/>
    <sheet name="11" sheetId="24" r:id="rId13"/>
    <sheet name="12" sheetId="25" r:id="rId14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B2" i="18" l="1"/>
  <c r="B2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B38" i="15"/>
  <c r="C38" i="15"/>
  <c r="H38" i="15"/>
  <c r="H14" i="20"/>
  <c r="A14" i="1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E7" i="25"/>
  <c r="E6" i="25"/>
  <c r="E5" i="25"/>
  <c r="B2" i="25"/>
  <c r="A10" i="25"/>
  <c r="A11" i="25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41" i="24"/>
  <c r="E7" i="24"/>
  <c r="E6" i="24"/>
  <c r="E5" i="24"/>
  <c r="B2" i="24"/>
  <c r="A10" i="24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E7" i="23"/>
  <c r="E6" i="23"/>
  <c r="E5" i="23"/>
  <c r="B2" i="23"/>
  <c r="A10" i="23"/>
  <c r="C10" i="23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41" i="22"/>
  <c r="E7" i="22"/>
  <c r="E6" i="22"/>
  <c r="E5" i="22"/>
  <c r="B2" i="22"/>
  <c r="A10" i="22"/>
  <c r="A11" i="22"/>
  <c r="A12" i="22"/>
  <c r="A13" i="22"/>
  <c r="C13" i="22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41" i="21"/>
  <c r="E7" i="21"/>
  <c r="E6" i="21"/>
  <c r="E5" i="21"/>
  <c r="B2" i="21"/>
  <c r="A10" i="21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3" i="20"/>
  <c r="H12" i="20"/>
  <c r="H11" i="20"/>
  <c r="H10" i="20"/>
  <c r="E7" i="20"/>
  <c r="E6" i="20"/>
  <c r="E5" i="20"/>
  <c r="B2" i="20"/>
  <c r="A10" i="20"/>
  <c r="C10" i="20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E7" i="19"/>
  <c r="E6" i="19"/>
  <c r="E5" i="19"/>
  <c r="B2" i="19"/>
  <c r="A10" i="19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41" i="18"/>
  <c r="E7" i="18"/>
  <c r="E6" i="18"/>
  <c r="E5" i="18"/>
  <c r="A10" i="18"/>
  <c r="A11" i="18"/>
  <c r="A12" i="18"/>
  <c r="A13" i="18"/>
  <c r="C13" i="18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41" i="17"/>
  <c r="E7" i="17"/>
  <c r="E6" i="17"/>
  <c r="E5" i="17"/>
  <c r="B2" i="17"/>
  <c r="A10" i="17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E7" i="16"/>
  <c r="E6" i="16"/>
  <c r="E5" i="16"/>
  <c r="B2" i="16"/>
  <c r="A10" i="16"/>
  <c r="C10" i="16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E7" i="15"/>
  <c r="E6" i="15"/>
  <c r="E5" i="15"/>
  <c r="A11" i="1"/>
  <c r="A10" i="1"/>
  <c r="A19" i="1"/>
  <c r="A20" i="1"/>
  <c r="A21" i="1"/>
  <c r="A18" i="1"/>
  <c r="A17" i="1"/>
  <c r="A16" i="1"/>
  <c r="A15" i="1"/>
  <c r="A13" i="1"/>
  <c r="A12" i="1"/>
  <c r="A8" i="1"/>
  <c r="A9" i="1"/>
  <c r="B2" i="2"/>
  <c r="A10" i="2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5" i="14"/>
  <c r="H14" i="14"/>
  <c r="H13" i="14"/>
  <c r="H12" i="14"/>
  <c r="H11" i="14"/>
  <c r="H10" i="14"/>
  <c r="A10" i="14"/>
  <c r="B10" i="14"/>
  <c r="E7" i="14"/>
  <c r="E6" i="14"/>
  <c r="E5" i="14"/>
  <c r="E5" i="2"/>
  <c r="E6" i="2"/>
  <c r="E7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A11" i="24"/>
  <c r="A12" i="24"/>
  <c r="C11" i="24"/>
  <c r="C10" i="24"/>
  <c r="B10" i="24"/>
  <c r="A11" i="20"/>
  <c r="C11" i="20"/>
  <c r="B10" i="20"/>
  <c r="A11" i="19"/>
  <c r="C10" i="19"/>
  <c r="B10" i="19"/>
  <c r="B10" i="18"/>
  <c r="C10" i="18"/>
  <c r="A11" i="16"/>
  <c r="B10" i="16"/>
  <c r="A11" i="2"/>
  <c r="B11" i="2"/>
  <c r="H41" i="2"/>
  <c r="A12" i="20"/>
  <c r="A12" i="19"/>
  <c r="C11" i="18"/>
  <c r="B11" i="18"/>
  <c r="A12" i="2"/>
  <c r="C11" i="2"/>
  <c r="B12" i="19"/>
  <c r="B12" i="18"/>
  <c r="C12" i="18"/>
  <c r="C12" i="2"/>
  <c r="A14" i="22"/>
  <c r="A14" i="18"/>
  <c r="B13" i="18"/>
  <c r="A15" i="18"/>
  <c r="H41" i="23"/>
  <c r="C11" i="15"/>
  <c r="B11" i="15"/>
  <c r="B11" i="16"/>
  <c r="A12" i="16"/>
  <c r="C11" i="16"/>
  <c r="A13" i="2"/>
  <c r="B12" i="2"/>
  <c r="C14" i="22"/>
  <c r="B14" i="22"/>
  <c r="A15" i="22"/>
  <c r="A13" i="19"/>
  <c r="C12" i="19"/>
  <c r="B12" i="20"/>
  <c r="C12" i="20"/>
  <c r="A13" i="20"/>
  <c r="A16" i="18"/>
  <c r="B15" i="18"/>
  <c r="C15" i="18"/>
  <c r="C10" i="25"/>
  <c r="B10" i="2"/>
  <c r="C10" i="2"/>
  <c r="A11" i="21"/>
  <c r="C10" i="21"/>
  <c r="B10" i="21"/>
  <c r="A11" i="17"/>
  <c r="B10" i="17"/>
  <c r="C10" i="17"/>
  <c r="B14" i="18"/>
  <c r="C14" i="18"/>
  <c r="B11" i="20"/>
  <c r="C11" i="19"/>
  <c r="B11" i="19"/>
  <c r="A11" i="14"/>
  <c r="C10" i="14"/>
  <c r="H41" i="25"/>
  <c r="H41" i="20"/>
  <c r="B10" i="15"/>
  <c r="B10" i="22"/>
  <c r="H41" i="15"/>
  <c r="H41" i="16"/>
  <c r="B11" i="22"/>
  <c r="C10" i="15"/>
  <c r="C10" i="22"/>
  <c r="B12" i="22"/>
  <c r="C11" i="22"/>
  <c r="H41" i="19"/>
  <c r="B13" i="22"/>
  <c r="C12" i="22"/>
  <c r="C13" i="2"/>
  <c r="A14" i="2"/>
  <c r="B13" i="2"/>
  <c r="A17" i="18"/>
  <c r="B16" i="18"/>
  <c r="C16" i="18"/>
  <c r="A12" i="21"/>
  <c r="B11" i="21"/>
  <c r="C11" i="21"/>
  <c r="C12" i="16"/>
  <c r="B12" i="16"/>
  <c r="A13" i="16"/>
  <c r="A14" i="20"/>
  <c r="B13" i="20"/>
  <c r="C13" i="20"/>
  <c r="A16" i="22"/>
  <c r="C15" i="22"/>
  <c r="B15" i="22"/>
  <c r="C12" i="15"/>
  <c r="B12" i="15"/>
  <c r="A12" i="17"/>
  <c r="B11" i="17"/>
  <c r="C11" i="17"/>
  <c r="A12" i="14"/>
  <c r="B11" i="14"/>
  <c r="C11" i="14"/>
  <c r="A14" i="19"/>
  <c r="C13" i="19"/>
  <c r="B13" i="19"/>
  <c r="B12" i="17"/>
  <c r="A13" i="17"/>
  <c r="C12" i="17"/>
  <c r="B13" i="15"/>
  <c r="C13" i="15"/>
  <c r="C14" i="19"/>
  <c r="A15" i="19"/>
  <c r="B14" i="19"/>
  <c r="A13" i="14"/>
  <c r="C12" i="14"/>
  <c r="B12" i="14"/>
  <c r="A15" i="20"/>
  <c r="B14" i="20"/>
  <c r="C14" i="20"/>
  <c r="A14" i="16"/>
  <c r="B13" i="16"/>
  <c r="C13" i="16"/>
  <c r="C12" i="21"/>
  <c r="A13" i="21"/>
  <c r="B12" i="21"/>
  <c r="A17" i="22"/>
  <c r="B16" i="22"/>
  <c r="C16" i="22"/>
  <c r="C17" i="18"/>
  <c r="A18" i="18"/>
  <c r="B17" i="18"/>
  <c r="B14" i="2"/>
  <c r="C14" i="2"/>
  <c r="A15" i="2"/>
  <c r="A14" i="14"/>
  <c r="C13" i="14"/>
  <c r="B13" i="14"/>
  <c r="C14" i="15"/>
  <c r="B14" i="15"/>
  <c r="B18" i="18"/>
  <c r="C18" i="18"/>
  <c r="A19" i="18"/>
  <c r="C17" i="22"/>
  <c r="A18" i="22"/>
  <c r="B17" i="22"/>
  <c r="C13" i="21"/>
  <c r="B13" i="21"/>
  <c r="A14" i="21"/>
  <c r="B15" i="2"/>
  <c r="A16" i="2"/>
  <c r="C15" i="2"/>
  <c r="B15" i="19"/>
  <c r="C15" i="19"/>
  <c r="A16" i="19"/>
  <c r="B13" i="17"/>
  <c r="C13" i="17"/>
  <c r="A14" i="17"/>
  <c r="C15" i="20"/>
  <c r="A16" i="20"/>
  <c r="B15" i="20"/>
  <c r="A15" i="16"/>
  <c r="B14" i="16"/>
  <c r="C14" i="16"/>
  <c r="A15" i="21"/>
  <c r="B14" i="21"/>
  <c r="C14" i="21"/>
  <c r="A20" i="18"/>
  <c r="C19" i="18"/>
  <c r="B19" i="18"/>
  <c r="B18" i="22"/>
  <c r="C18" i="22"/>
  <c r="A19" i="22"/>
  <c r="A15" i="17"/>
  <c r="C14" i="17"/>
  <c r="B14" i="17"/>
  <c r="C15" i="15"/>
  <c r="B15" i="15"/>
  <c r="A17" i="2"/>
  <c r="C16" i="2"/>
  <c r="B16" i="2"/>
  <c r="A17" i="19"/>
  <c r="C16" i="19"/>
  <c r="B16" i="19"/>
  <c r="B16" i="20"/>
  <c r="C16" i="20"/>
  <c r="A17" i="20"/>
  <c r="B15" i="16"/>
  <c r="C15" i="16"/>
  <c r="A16" i="16"/>
  <c r="B14" i="14"/>
  <c r="A15" i="14"/>
  <c r="C14" i="14"/>
  <c r="A18" i="20"/>
  <c r="B17" i="20"/>
  <c r="C17" i="20"/>
  <c r="A16" i="17"/>
  <c r="C15" i="17"/>
  <c r="B15" i="17"/>
  <c r="C17" i="2"/>
  <c r="A18" i="2"/>
  <c r="B17" i="2"/>
  <c r="A21" i="18"/>
  <c r="B20" i="18"/>
  <c r="C20" i="18"/>
  <c r="A18" i="19"/>
  <c r="B17" i="19"/>
  <c r="C17" i="19"/>
  <c r="B16" i="15"/>
  <c r="C16" i="15"/>
  <c r="A20" i="22"/>
  <c r="C19" i="22"/>
  <c r="B19" i="22"/>
  <c r="B15" i="14"/>
  <c r="C15" i="14"/>
  <c r="A16" i="14"/>
  <c r="B16" i="16"/>
  <c r="C16" i="16"/>
  <c r="A17" i="16"/>
  <c r="A16" i="21"/>
  <c r="C15" i="21"/>
  <c r="B15" i="21"/>
  <c r="C17" i="15"/>
  <c r="B17" i="15"/>
  <c r="B18" i="2"/>
  <c r="C18" i="2"/>
  <c r="A19" i="2"/>
  <c r="B16" i="17"/>
  <c r="A17" i="17"/>
  <c r="C16" i="17"/>
  <c r="A21" i="22"/>
  <c r="C20" i="22"/>
  <c r="B20" i="22"/>
  <c r="A18" i="16"/>
  <c r="B17" i="16"/>
  <c r="C17" i="16"/>
  <c r="C18" i="19"/>
  <c r="A19" i="19"/>
  <c r="B18" i="19"/>
  <c r="A17" i="14"/>
  <c r="C16" i="14"/>
  <c r="B16" i="14"/>
  <c r="C16" i="21"/>
  <c r="A17" i="21"/>
  <c r="B16" i="21"/>
  <c r="C21" i="18"/>
  <c r="A22" i="18"/>
  <c r="B21" i="18"/>
  <c r="A19" i="20"/>
  <c r="B18" i="20"/>
  <c r="C18" i="20"/>
  <c r="B19" i="2"/>
  <c r="C19" i="2"/>
  <c r="A20" i="2"/>
  <c r="B17" i="17"/>
  <c r="C17" i="17"/>
  <c r="A18" i="17"/>
  <c r="C22" i="18"/>
  <c r="B22" i="18"/>
  <c r="A23" i="18"/>
  <c r="A18" i="14"/>
  <c r="B17" i="14"/>
  <c r="C17" i="14"/>
  <c r="C18" i="15"/>
  <c r="B18" i="15"/>
  <c r="C21" i="22"/>
  <c r="A22" i="22"/>
  <c r="B21" i="22"/>
  <c r="A19" i="16"/>
  <c r="C18" i="16"/>
  <c r="B18" i="16"/>
  <c r="C17" i="21"/>
  <c r="B17" i="21"/>
  <c r="A18" i="21"/>
  <c r="C19" i="19"/>
  <c r="B19" i="19"/>
  <c r="A20" i="19"/>
  <c r="B19" i="20"/>
  <c r="C19" i="20"/>
  <c r="A20" i="20"/>
  <c r="B19" i="16"/>
  <c r="A20" i="16"/>
  <c r="C19" i="16"/>
  <c r="C22" i="22"/>
  <c r="B22" i="22"/>
  <c r="A23" i="22"/>
  <c r="C20" i="20"/>
  <c r="B20" i="20"/>
  <c r="A21" i="20"/>
  <c r="B18" i="14"/>
  <c r="A19" i="14"/>
  <c r="C18" i="14"/>
  <c r="A21" i="19"/>
  <c r="B20" i="19"/>
  <c r="C20" i="19"/>
  <c r="A21" i="2"/>
  <c r="B20" i="2"/>
  <c r="C20" i="2"/>
  <c r="C19" i="15"/>
  <c r="B19" i="15"/>
  <c r="A24" i="18"/>
  <c r="C23" i="18"/>
  <c r="B23" i="18"/>
  <c r="A19" i="17"/>
  <c r="C18" i="17"/>
  <c r="B18" i="17"/>
  <c r="A19" i="21"/>
  <c r="C18" i="21"/>
  <c r="B18" i="21"/>
  <c r="A22" i="20"/>
  <c r="B21" i="20"/>
  <c r="C21" i="20"/>
  <c r="A25" i="18"/>
  <c r="C24" i="18"/>
  <c r="B24" i="18"/>
  <c r="A20" i="21"/>
  <c r="B19" i="21"/>
  <c r="C19" i="21"/>
  <c r="A20" i="17"/>
  <c r="B19" i="17"/>
  <c r="C19" i="17"/>
  <c r="A24" i="22"/>
  <c r="C23" i="22"/>
  <c r="B23" i="22"/>
  <c r="C20" i="15"/>
  <c r="B20" i="15"/>
  <c r="C21" i="2"/>
  <c r="A22" i="2"/>
  <c r="B21" i="2"/>
  <c r="A22" i="19"/>
  <c r="C21" i="19"/>
  <c r="B21" i="19"/>
  <c r="C19" i="14"/>
  <c r="B19" i="14"/>
  <c r="A20" i="14"/>
  <c r="C20" i="16"/>
  <c r="B20" i="16"/>
  <c r="A21" i="16"/>
  <c r="C20" i="21"/>
  <c r="A21" i="21"/>
  <c r="B20" i="21"/>
  <c r="C21" i="15"/>
  <c r="B21" i="15"/>
  <c r="A25" i="22"/>
  <c r="C24" i="22"/>
  <c r="B24" i="22"/>
  <c r="B22" i="2"/>
  <c r="C22" i="2"/>
  <c r="A23" i="2"/>
  <c r="A22" i="16"/>
  <c r="C21" i="16"/>
  <c r="B21" i="16"/>
  <c r="A21" i="14"/>
  <c r="C20" i="14"/>
  <c r="B20" i="14"/>
  <c r="B25" i="18"/>
  <c r="A26" i="18"/>
  <c r="C25" i="18"/>
  <c r="C22" i="19"/>
  <c r="B22" i="19"/>
  <c r="A23" i="19"/>
  <c r="B20" i="17"/>
  <c r="C20" i="17"/>
  <c r="A21" i="17"/>
  <c r="A23" i="20"/>
  <c r="C22" i="20"/>
  <c r="B22" i="20"/>
  <c r="B23" i="2"/>
  <c r="A24" i="2"/>
  <c r="C23" i="2"/>
  <c r="B21" i="17"/>
  <c r="C21" i="17"/>
  <c r="A22" i="17"/>
  <c r="C21" i="21"/>
  <c r="B21" i="21"/>
  <c r="A22" i="21"/>
  <c r="A23" i="16"/>
  <c r="B22" i="16"/>
  <c r="C22" i="16"/>
  <c r="C26" i="18"/>
  <c r="B26" i="18"/>
  <c r="A27" i="18"/>
  <c r="C23" i="19"/>
  <c r="B23" i="19"/>
  <c r="A24" i="19"/>
  <c r="C22" i="15"/>
  <c r="B22" i="15"/>
  <c r="B23" i="20"/>
  <c r="A24" i="20"/>
  <c r="C23" i="20"/>
  <c r="A22" i="14"/>
  <c r="B21" i="14"/>
  <c r="C21" i="14"/>
  <c r="C25" i="22"/>
  <c r="A26" i="22"/>
  <c r="B25" i="22"/>
  <c r="A25" i="19"/>
  <c r="C24" i="19"/>
  <c r="B24" i="19"/>
  <c r="A23" i="21"/>
  <c r="C22" i="21"/>
  <c r="B22" i="21"/>
  <c r="C22" i="14"/>
  <c r="A23" i="14"/>
  <c r="B22" i="14"/>
  <c r="A23" i="17"/>
  <c r="B22" i="17"/>
  <c r="C22" i="17"/>
  <c r="B24" i="20"/>
  <c r="C24" i="20"/>
  <c r="A25" i="20"/>
  <c r="C23" i="15"/>
  <c r="B23" i="15"/>
  <c r="A25" i="2"/>
  <c r="B24" i="2"/>
  <c r="C24" i="2"/>
  <c r="C26" i="22"/>
  <c r="B26" i="22"/>
  <c r="A27" i="22"/>
  <c r="B27" i="18"/>
  <c r="A28" i="18"/>
  <c r="C27" i="18"/>
  <c r="B23" i="16"/>
  <c r="A24" i="16"/>
  <c r="C23" i="16"/>
  <c r="A24" i="21"/>
  <c r="C23" i="21"/>
  <c r="B23" i="21"/>
  <c r="A29" i="18"/>
  <c r="B28" i="18"/>
  <c r="C28" i="18"/>
  <c r="C24" i="15"/>
  <c r="B24" i="15"/>
  <c r="B24" i="16"/>
  <c r="C24" i="16"/>
  <c r="A25" i="16"/>
  <c r="B23" i="14"/>
  <c r="C23" i="14"/>
  <c r="A24" i="14"/>
  <c r="A26" i="20"/>
  <c r="B25" i="20"/>
  <c r="C25" i="20"/>
  <c r="A28" i="22"/>
  <c r="C27" i="22"/>
  <c r="B27" i="22"/>
  <c r="A24" i="17"/>
  <c r="B23" i="17"/>
  <c r="C23" i="17"/>
  <c r="C25" i="2"/>
  <c r="A26" i="2"/>
  <c r="B25" i="2"/>
  <c r="A26" i="19"/>
  <c r="B25" i="19"/>
  <c r="C25" i="19"/>
  <c r="A26" i="16"/>
  <c r="B25" i="16"/>
  <c r="C25" i="16"/>
  <c r="A29" i="22"/>
  <c r="C28" i="22"/>
  <c r="B28" i="22"/>
  <c r="A25" i="14"/>
  <c r="C24" i="14"/>
  <c r="B24" i="14"/>
  <c r="C29" i="18"/>
  <c r="A30" i="18"/>
  <c r="B29" i="18"/>
  <c r="B26" i="2"/>
  <c r="C26" i="2"/>
  <c r="A27" i="2"/>
  <c r="B24" i="17"/>
  <c r="A25" i="17"/>
  <c r="C24" i="17"/>
  <c r="C26" i="19"/>
  <c r="A27" i="19"/>
  <c r="B26" i="19"/>
  <c r="A27" i="20"/>
  <c r="B26" i="20"/>
  <c r="C26" i="20"/>
  <c r="C25" i="15"/>
  <c r="B25" i="15"/>
  <c r="B24" i="21"/>
  <c r="C24" i="21"/>
  <c r="A25" i="21"/>
  <c r="C30" i="18"/>
  <c r="A31" i="18"/>
  <c r="B30" i="18"/>
  <c r="C26" i="15"/>
  <c r="B26" i="15"/>
  <c r="B27" i="20"/>
  <c r="A28" i="20"/>
  <c r="C27" i="20"/>
  <c r="C29" i="22"/>
  <c r="A30" i="22"/>
  <c r="B29" i="22"/>
  <c r="C27" i="19"/>
  <c r="B27" i="19"/>
  <c r="A28" i="19"/>
  <c r="B25" i="17"/>
  <c r="C25" i="17"/>
  <c r="A26" i="17"/>
  <c r="A26" i="14"/>
  <c r="C25" i="14"/>
  <c r="B25" i="14"/>
  <c r="B27" i="2"/>
  <c r="A28" i="2"/>
  <c r="C27" i="2"/>
  <c r="C25" i="21"/>
  <c r="B25" i="21"/>
  <c r="A26" i="21"/>
  <c r="A27" i="16"/>
  <c r="B26" i="16"/>
  <c r="C26" i="16"/>
  <c r="A31" i="22"/>
  <c r="B30" i="22"/>
  <c r="C30" i="22"/>
  <c r="C26" i="17"/>
  <c r="B26" i="17"/>
  <c r="A27" i="17"/>
  <c r="C26" i="14"/>
  <c r="A27" i="14"/>
  <c r="B26" i="14"/>
  <c r="B28" i="20"/>
  <c r="C28" i="20"/>
  <c r="A29" i="20"/>
  <c r="C27" i="15"/>
  <c r="B27" i="15"/>
  <c r="B28" i="19"/>
  <c r="C28" i="19"/>
  <c r="A29" i="19"/>
  <c r="A29" i="2"/>
  <c r="B28" i="2"/>
  <c r="C28" i="2"/>
  <c r="A32" i="18"/>
  <c r="C31" i="18"/>
  <c r="B31" i="18"/>
  <c r="A27" i="21"/>
  <c r="B26" i="21"/>
  <c r="C26" i="21"/>
  <c r="B27" i="16"/>
  <c r="A28" i="16"/>
  <c r="C27" i="16"/>
  <c r="B29" i="20"/>
  <c r="A30" i="20"/>
  <c r="C29" i="20"/>
  <c r="A28" i="17"/>
  <c r="B27" i="17"/>
  <c r="C27" i="17"/>
  <c r="C28" i="15"/>
  <c r="B28" i="15"/>
  <c r="B29" i="2"/>
  <c r="C29" i="2"/>
  <c r="A30" i="2"/>
  <c r="A30" i="19"/>
  <c r="C29" i="19"/>
  <c r="B29" i="19"/>
  <c r="A28" i="21"/>
  <c r="C27" i="21"/>
  <c r="B27" i="21"/>
  <c r="B28" i="16"/>
  <c r="C28" i="16"/>
  <c r="A29" i="16"/>
  <c r="A33" i="18"/>
  <c r="B32" i="18"/>
  <c r="C32" i="18"/>
  <c r="B27" i="14"/>
  <c r="C27" i="14"/>
  <c r="A28" i="14"/>
  <c r="A32" i="22"/>
  <c r="C31" i="22"/>
  <c r="B31" i="22"/>
  <c r="C33" i="18"/>
  <c r="A34" i="18"/>
  <c r="B33" i="18"/>
  <c r="A30" i="16"/>
  <c r="B29" i="16"/>
  <c r="C29" i="16"/>
  <c r="B28" i="17"/>
  <c r="A29" i="17"/>
  <c r="C28" i="17"/>
  <c r="A29" i="14"/>
  <c r="B28" i="14"/>
  <c r="C28" i="14"/>
  <c r="C28" i="21"/>
  <c r="A29" i="21"/>
  <c r="B28" i="21"/>
  <c r="C30" i="2"/>
  <c r="B30" i="2"/>
  <c r="A31" i="2"/>
  <c r="A31" i="20"/>
  <c r="B30" i="20"/>
  <c r="C30" i="20"/>
  <c r="C30" i="19"/>
  <c r="A31" i="19"/>
  <c r="B30" i="19"/>
  <c r="A33" i="22"/>
  <c r="C32" i="22"/>
  <c r="B32" i="22"/>
  <c r="C29" i="15"/>
  <c r="B29" i="15"/>
  <c r="B31" i="19"/>
  <c r="A32" i="19"/>
  <c r="C31" i="19"/>
  <c r="A35" i="18"/>
  <c r="B34" i="18"/>
  <c r="C34" i="18"/>
  <c r="B31" i="2"/>
  <c r="A32" i="2"/>
  <c r="C31" i="2"/>
  <c r="B29" i="17"/>
  <c r="C29" i="17"/>
  <c r="A30" i="17"/>
  <c r="A31" i="16"/>
  <c r="B30" i="16"/>
  <c r="C30" i="16"/>
  <c r="C29" i="21"/>
  <c r="B29" i="21"/>
  <c r="A30" i="21"/>
  <c r="C33" i="22"/>
  <c r="A34" i="22"/>
  <c r="B33" i="22"/>
  <c r="C30" i="15"/>
  <c r="B30" i="15"/>
  <c r="C31" i="20"/>
  <c r="A32" i="20"/>
  <c r="B31" i="20"/>
  <c r="A30" i="14"/>
  <c r="C29" i="14"/>
  <c r="B29" i="14"/>
  <c r="B30" i="17"/>
  <c r="C30" i="17"/>
  <c r="A31" i="17"/>
  <c r="C32" i="20"/>
  <c r="B32" i="20"/>
  <c r="A33" i="20"/>
  <c r="B34" i="22"/>
  <c r="A35" i="22"/>
  <c r="C34" i="22"/>
  <c r="B31" i="16"/>
  <c r="A32" i="16"/>
  <c r="C31" i="16"/>
  <c r="A36" i="18"/>
  <c r="C35" i="18"/>
  <c r="B35" i="18"/>
  <c r="C31" i="15"/>
  <c r="B31" i="15"/>
  <c r="C32" i="19"/>
  <c r="B32" i="19"/>
  <c r="A33" i="19"/>
  <c r="A31" i="21"/>
  <c r="C30" i="21"/>
  <c r="B30" i="21"/>
  <c r="A33" i="2"/>
  <c r="B32" i="2"/>
  <c r="C32" i="2"/>
  <c r="B30" i="14"/>
  <c r="A31" i="14"/>
  <c r="C30" i="14"/>
  <c r="A34" i="20"/>
  <c r="B33" i="20"/>
  <c r="C33" i="20"/>
  <c r="A36" i="22"/>
  <c r="C35" i="22"/>
  <c r="B35" i="22"/>
  <c r="A32" i="17"/>
  <c r="B31" i="17"/>
  <c r="C31" i="17"/>
  <c r="B33" i="2"/>
  <c r="A34" i="2"/>
  <c r="C33" i="2"/>
  <c r="C32" i="15"/>
  <c r="B32" i="15"/>
  <c r="A32" i="21"/>
  <c r="C31" i="21"/>
  <c r="B31" i="21"/>
  <c r="C36" i="18"/>
  <c r="A37" i="18"/>
  <c r="B36" i="18"/>
  <c r="A34" i="19"/>
  <c r="C33" i="19"/>
  <c r="B33" i="19"/>
  <c r="A32" i="14"/>
  <c r="C31" i="14"/>
  <c r="B31" i="14"/>
  <c r="A33" i="16"/>
  <c r="B32" i="16"/>
  <c r="C32" i="16"/>
  <c r="B32" i="14"/>
  <c r="C32" i="14"/>
  <c r="A33" i="14"/>
  <c r="B37" i="18"/>
  <c r="C37" i="18"/>
  <c r="A38" i="18"/>
  <c r="B36" i="22"/>
  <c r="A37" i="22"/>
  <c r="C36" i="22"/>
  <c r="C33" i="15"/>
  <c r="B33" i="15"/>
  <c r="C34" i="19"/>
  <c r="A35" i="19"/>
  <c r="B34" i="19"/>
  <c r="C32" i="17"/>
  <c r="A33" i="17"/>
  <c r="B32" i="17"/>
  <c r="A35" i="2"/>
  <c r="B34" i="2"/>
  <c r="C34" i="2"/>
  <c r="B33" i="16"/>
  <c r="C33" i="16"/>
  <c r="A34" i="16"/>
  <c r="C32" i="21"/>
  <c r="A33" i="21"/>
  <c r="B32" i="21"/>
  <c r="A35" i="20"/>
  <c r="B34" i="20"/>
  <c r="C34" i="20"/>
  <c r="B33" i="21"/>
  <c r="A34" i="21"/>
  <c r="C33" i="21"/>
  <c r="C37" i="22"/>
  <c r="B37" i="22"/>
  <c r="A38" i="22"/>
  <c r="A34" i="14"/>
  <c r="C33" i="14"/>
  <c r="B33" i="14"/>
  <c r="C35" i="2"/>
  <c r="B35" i="2"/>
  <c r="A36" i="2"/>
  <c r="A35" i="16"/>
  <c r="B34" i="16"/>
  <c r="C34" i="16"/>
  <c r="A34" i="17"/>
  <c r="B33" i="17"/>
  <c r="C33" i="17"/>
  <c r="C38" i="18"/>
  <c r="A39" i="18"/>
  <c r="B38" i="18"/>
  <c r="C35" i="19"/>
  <c r="B35" i="19"/>
  <c r="A36" i="19"/>
  <c r="A36" i="20"/>
  <c r="B35" i="20"/>
  <c r="C35" i="20"/>
  <c r="B34" i="15"/>
  <c r="C34" i="15"/>
  <c r="B38" i="22"/>
  <c r="A39" i="22"/>
  <c r="C38" i="22"/>
  <c r="C36" i="20"/>
  <c r="A37" i="20"/>
  <c r="B36" i="20"/>
  <c r="C34" i="21"/>
  <c r="B34" i="21"/>
  <c r="A35" i="21"/>
  <c r="A37" i="19"/>
  <c r="C36" i="19"/>
  <c r="B36" i="19"/>
  <c r="A37" i="2"/>
  <c r="C36" i="2"/>
  <c r="B36" i="2"/>
  <c r="A40" i="18"/>
  <c r="B39" i="18"/>
  <c r="C39" i="18"/>
  <c r="B35" i="15"/>
  <c r="C35" i="15"/>
  <c r="B35" i="16"/>
  <c r="C35" i="16"/>
  <c r="A36" i="16"/>
  <c r="B34" i="17"/>
  <c r="C34" i="17"/>
  <c r="A35" i="17"/>
  <c r="B34" i="14"/>
  <c r="A35" i="14"/>
  <c r="C34" i="14"/>
  <c r="A38" i="20"/>
  <c r="B37" i="20"/>
  <c r="C37" i="20"/>
  <c r="A36" i="21"/>
  <c r="C35" i="21"/>
  <c r="B35" i="21"/>
  <c r="A36" i="14"/>
  <c r="C35" i="14"/>
  <c r="B35" i="14"/>
  <c r="A36" i="17"/>
  <c r="C35" i="17"/>
  <c r="B35" i="17"/>
  <c r="A38" i="2"/>
  <c r="B37" i="2"/>
  <c r="C37" i="2"/>
  <c r="C40" i="18"/>
  <c r="B40" i="18"/>
  <c r="C36" i="15"/>
  <c r="B36" i="15"/>
  <c r="C39" i="22"/>
  <c r="B39" i="22"/>
  <c r="C36" i="16"/>
  <c r="A37" i="16"/>
  <c r="B36" i="16"/>
  <c r="B37" i="19"/>
  <c r="C37" i="19"/>
  <c r="A38" i="19"/>
  <c r="B36" i="21"/>
  <c r="C36" i="21"/>
  <c r="A37" i="21"/>
  <c r="B38" i="2"/>
  <c r="C38" i="2"/>
  <c r="A39" i="2"/>
  <c r="C38" i="20"/>
  <c r="A39" i="20"/>
  <c r="B38" i="20"/>
  <c r="B37" i="15"/>
  <c r="C37" i="15"/>
  <c r="C38" i="19"/>
  <c r="B38" i="19"/>
  <c r="A39" i="19"/>
  <c r="A37" i="14"/>
  <c r="B36" i="14"/>
  <c r="C36" i="14"/>
  <c r="A38" i="16"/>
  <c r="B37" i="16"/>
  <c r="C37" i="16"/>
  <c r="B36" i="17"/>
  <c r="C36" i="17"/>
  <c r="A37" i="17"/>
  <c r="C37" i="17"/>
  <c r="A38" i="17"/>
  <c r="B37" i="17"/>
  <c r="B37" i="14"/>
  <c r="A38" i="14"/>
  <c r="C37" i="14"/>
  <c r="B39" i="19"/>
  <c r="C39" i="19"/>
  <c r="B39" i="2"/>
  <c r="A40" i="2"/>
  <c r="C39" i="2"/>
  <c r="B37" i="21"/>
  <c r="A38" i="21"/>
  <c r="C37" i="21"/>
  <c r="B39" i="20"/>
  <c r="C39" i="20"/>
  <c r="A40" i="20"/>
  <c r="B38" i="16"/>
  <c r="A39" i="16"/>
  <c r="C38" i="16"/>
  <c r="B39" i="16"/>
  <c r="C39" i="16"/>
  <c r="A40" i="16"/>
  <c r="A39" i="17"/>
  <c r="B38" i="17"/>
  <c r="C38" i="17"/>
  <c r="A39" i="21"/>
  <c r="B38" i="21"/>
  <c r="C38" i="21"/>
  <c r="C40" i="20"/>
  <c r="B40" i="20"/>
  <c r="B40" i="2"/>
  <c r="C40" i="2"/>
  <c r="B38" i="14"/>
  <c r="C38" i="14"/>
  <c r="A39" i="14"/>
  <c r="B40" i="16"/>
  <c r="C40" i="16"/>
  <c r="B39" i="21"/>
  <c r="C39" i="21"/>
  <c r="A40" i="21"/>
  <c r="C39" i="17"/>
  <c r="B39" i="17"/>
  <c r="C39" i="14"/>
  <c r="A40" i="14"/>
  <c r="B39" i="14"/>
  <c r="C40" i="21"/>
  <c r="B40" i="21"/>
  <c r="C40" i="14"/>
  <c r="B40" i="14"/>
  <c r="B11" i="25"/>
  <c r="A12" i="25"/>
  <c r="C11" i="25"/>
  <c r="B10" i="25"/>
  <c r="C12" i="24"/>
  <c r="B12" i="24"/>
  <c r="A13" i="24"/>
  <c r="B11" i="24"/>
  <c r="A11" i="23"/>
  <c r="B10" i="23"/>
  <c r="H41" i="14"/>
  <c r="A13" i="25"/>
  <c r="C12" i="25"/>
  <c r="B12" i="25"/>
  <c r="A14" i="24"/>
  <c r="B13" i="24"/>
  <c r="C13" i="24"/>
  <c r="B11" i="23"/>
  <c r="A12" i="23"/>
  <c r="C11" i="23"/>
  <c r="B13" i="25"/>
  <c r="C13" i="25"/>
  <c r="A14" i="25"/>
  <c r="B14" i="24"/>
  <c r="C14" i="24"/>
  <c r="A15" i="24"/>
  <c r="A13" i="23"/>
  <c r="C12" i="23"/>
  <c r="B12" i="23"/>
  <c r="B14" i="25"/>
  <c r="A15" i="25"/>
  <c r="C14" i="25"/>
  <c r="C15" i="24"/>
  <c r="B15" i="24"/>
  <c r="A16" i="24"/>
  <c r="A14" i="23"/>
  <c r="C13" i="23"/>
  <c r="B13" i="23"/>
  <c r="C15" i="25"/>
  <c r="A16" i="25"/>
  <c r="B15" i="25"/>
  <c r="C16" i="24"/>
  <c r="B16" i="24"/>
  <c r="A17" i="24"/>
  <c r="C14" i="23"/>
  <c r="A15" i="23"/>
  <c r="B14" i="23"/>
  <c r="A17" i="25"/>
  <c r="B16" i="25"/>
  <c r="C16" i="25"/>
  <c r="B17" i="24"/>
  <c r="A18" i="24"/>
  <c r="C17" i="24"/>
  <c r="A16" i="23"/>
  <c r="C15" i="23"/>
  <c r="B15" i="23"/>
  <c r="C17" i="25"/>
  <c r="B17" i="25"/>
  <c r="A18" i="25"/>
  <c r="A19" i="24"/>
  <c r="C18" i="24"/>
  <c r="B18" i="24"/>
  <c r="A17" i="23"/>
  <c r="B16" i="23"/>
  <c r="C16" i="23"/>
  <c r="A19" i="25"/>
  <c r="B18" i="25"/>
  <c r="C18" i="25"/>
  <c r="C19" i="24"/>
  <c r="A20" i="24"/>
  <c r="B19" i="24"/>
  <c r="A18" i="23"/>
  <c r="B17" i="23"/>
  <c r="C17" i="23"/>
  <c r="B19" i="25"/>
  <c r="A20" i="25"/>
  <c r="C19" i="25"/>
  <c r="C20" i="24"/>
  <c r="B20" i="24"/>
  <c r="A21" i="24"/>
  <c r="C18" i="23"/>
  <c r="A19" i="23"/>
  <c r="B18" i="23"/>
  <c r="C20" i="25"/>
  <c r="A21" i="25"/>
  <c r="B20" i="25"/>
  <c r="B21" i="24"/>
  <c r="A22" i="24"/>
  <c r="C21" i="24"/>
  <c r="C19" i="23"/>
  <c r="B19" i="23"/>
  <c r="A20" i="23"/>
  <c r="C21" i="25"/>
  <c r="A22" i="25"/>
  <c r="B21" i="25"/>
  <c r="A23" i="24"/>
  <c r="C22" i="24"/>
  <c r="B22" i="24"/>
  <c r="C20" i="23"/>
  <c r="A21" i="23"/>
  <c r="B20" i="23"/>
  <c r="C22" i="25"/>
  <c r="B22" i="25"/>
  <c r="A23" i="25"/>
  <c r="C23" i="24"/>
  <c r="B23" i="24"/>
  <c r="A24" i="24"/>
  <c r="C21" i="23"/>
  <c r="A22" i="23"/>
  <c r="B21" i="23"/>
  <c r="B23" i="25"/>
  <c r="C23" i="25"/>
  <c r="A24" i="25"/>
  <c r="C24" i="24"/>
  <c r="B24" i="24"/>
  <c r="A25" i="24"/>
  <c r="B22" i="23"/>
  <c r="C22" i="23"/>
  <c r="A23" i="23"/>
  <c r="C24" i="25"/>
  <c r="A25" i="25"/>
  <c r="B24" i="25"/>
  <c r="A26" i="24"/>
  <c r="C25" i="24"/>
  <c r="B25" i="24"/>
  <c r="A24" i="23"/>
  <c r="C23" i="23"/>
  <c r="B23" i="23"/>
  <c r="C25" i="25"/>
  <c r="B25" i="25"/>
  <c r="A26" i="25"/>
  <c r="A27" i="24"/>
  <c r="C26" i="24"/>
  <c r="B26" i="24"/>
  <c r="B24" i="23"/>
  <c r="A25" i="23"/>
  <c r="C24" i="23"/>
  <c r="C26" i="25"/>
  <c r="B26" i="25"/>
  <c r="A27" i="25"/>
  <c r="B27" i="24"/>
  <c r="C27" i="24"/>
  <c r="A28" i="24"/>
  <c r="A26" i="23"/>
  <c r="C25" i="23"/>
  <c r="B25" i="23"/>
  <c r="C27" i="25"/>
  <c r="B27" i="25"/>
  <c r="A28" i="25"/>
  <c r="C28" i="24"/>
  <c r="B28" i="24"/>
  <c r="A29" i="24"/>
  <c r="B26" i="23"/>
  <c r="A27" i="23"/>
  <c r="C26" i="23"/>
  <c r="C28" i="25"/>
  <c r="A29" i="25"/>
  <c r="B28" i="25"/>
  <c r="A30" i="24"/>
  <c r="B29" i="24"/>
  <c r="C29" i="24"/>
  <c r="C27" i="23"/>
  <c r="B27" i="23"/>
  <c r="A28" i="23"/>
  <c r="C29" i="25"/>
  <c r="B29" i="25"/>
  <c r="A30" i="25"/>
  <c r="A31" i="24"/>
  <c r="B30" i="24"/>
  <c r="C30" i="24"/>
  <c r="B28" i="23"/>
  <c r="A29" i="23"/>
  <c r="C28" i="23"/>
  <c r="B30" i="25"/>
  <c r="A31" i="25"/>
  <c r="C30" i="25"/>
  <c r="C31" i="24"/>
  <c r="B31" i="24"/>
  <c r="A32" i="24"/>
  <c r="B29" i="23"/>
  <c r="A30" i="23"/>
  <c r="C29" i="23"/>
  <c r="B31" i="25"/>
  <c r="A32" i="25"/>
  <c r="C31" i="25"/>
  <c r="A33" i="24"/>
  <c r="B32" i="24"/>
  <c r="C32" i="24"/>
  <c r="C30" i="23"/>
  <c r="A31" i="23"/>
  <c r="B30" i="23"/>
  <c r="B32" i="25"/>
  <c r="C32" i="25"/>
  <c r="A33" i="25"/>
  <c r="B33" i="24"/>
  <c r="A34" i="24"/>
  <c r="C33" i="24"/>
  <c r="A32" i="23"/>
  <c r="C31" i="23"/>
  <c r="B31" i="23"/>
  <c r="C33" i="25"/>
  <c r="B33" i="25"/>
  <c r="A34" i="25"/>
  <c r="B34" i="24"/>
  <c r="A35" i="24"/>
  <c r="C34" i="24"/>
  <c r="A33" i="23"/>
  <c r="B32" i="23"/>
  <c r="C32" i="23"/>
  <c r="B34" i="25"/>
  <c r="A35" i="25"/>
  <c r="C34" i="25"/>
  <c r="A36" i="24"/>
  <c r="C35" i="24"/>
  <c r="B35" i="24"/>
  <c r="B33" i="23"/>
  <c r="A34" i="23"/>
  <c r="C33" i="23"/>
  <c r="A36" i="25"/>
  <c r="C35" i="25"/>
  <c r="B35" i="25"/>
  <c r="B36" i="24"/>
  <c r="A37" i="24"/>
  <c r="C36" i="24"/>
  <c r="C34" i="23"/>
  <c r="B34" i="23"/>
  <c r="A35" i="23"/>
  <c r="C36" i="25"/>
  <c r="B36" i="25"/>
  <c r="A37" i="25"/>
  <c r="B37" i="24"/>
  <c r="A38" i="24"/>
  <c r="C37" i="24"/>
  <c r="B35" i="23"/>
  <c r="A36" i="23"/>
  <c r="C35" i="23"/>
  <c r="B37" i="25"/>
  <c r="A38" i="25"/>
  <c r="C37" i="25"/>
  <c r="B38" i="24"/>
  <c r="A39" i="24"/>
  <c r="C38" i="24"/>
  <c r="A37" i="23"/>
  <c r="B36" i="23"/>
  <c r="C36" i="23"/>
  <c r="A39" i="25"/>
  <c r="C38" i="25"/>
  <c r="B38" i="25"/>
  <c r="C39" i="24"/>
  <c r="B39" i="24"/>
  <c r="C37" i="23"/>
  <c r="B37" i="23"/>
  <c r="A38" i="23"/>
  <c r="A40" i="25"/>
  <c r="B39" i="25"/>
  <c r="C39" i="25"/>
  <c r="C38" i="23"/>
  <c r="B38" i="23"/>
  <c r="A39" i="23"/>
  <c r="B40" i="25"/>
  <c r="C40" i="25"/>
  <c r="A40" i="23"/>
  <c r="C39" i="23"/>
  <c r="B39" i="23"/>
  <c r="C40" i="23"/>
  <c r="B40" i="23"/>
</calcChain>
</file>

<file path=xl/sharedStrings.xml><?xml version="1.0" encoding="utf-8"?>
<sst xmlns="http://purl.oclc.org/ooxml/spreadsheetml/main" count="247" uniqueCount="40">
  <si>
    <t>Jméno</t>
  </si>
  <si>
    <t>Příjmení</t>
  </si>
  <si>
    <t>Druh pracovního poměru</t>
  </si>
  <si>
    <t>Státní svátky</t>
  </si>
  <si>
    <t>Den obnovy samostatného státu</t>
  </si>
  <si>
    <t>Nový rok</t>
  </si>
  <si>
    <t>Velký pátek</t>
  </si>
  <si>
    <t>Velikonoční pondělí</t>
  </si>
  <si>
    <t>Svátek práce</t>
  </si>
  <si>
    <t>Den vítězství</t>
  </si>
  <si>
    <t>Den slovanských věrozvěstů</t>
  </si>
  <si>
    <t>Den upálení mistra Jana Husa</t>
  </si>
  <si>
    <t>Den české státnosti</t>
  </si>
  <si>
    <t>Den vzniku samostatného státu</t>
  </si>
  <si>
    <t>Den boje za svobodu a demokracii</t>
  </si>
  <si>
    <t>Štědrý den</t>
  </si>
  <si>
    <t>1. svátek vánoční</t>
  </si>
  <si>
    <t>2. svátek vánoční</t>
  </si>
  <si>
    <t>DOCHÁZKA</t>
  </si>
  <si>
    <t>Rok</t>
  </si>
  <si>
    <t>Měsíc</t>
  </si>
  <si>
    <t>Datum</t>
  </si>
  <si>
    <t>Den</t>
  </si>
  <si>
    <t>Příchod</t>
  </si>
  <si>
    <t>Odchod</t>
  </si>
  <si>
    <t xml:space="preserve">Příchod </t>
  </si>
  <si>
    <t>Odpracováno hodin</t>
  </si>
  <si>
    <t>Poznámka</t>
  </si>
  <si>
    <t>Státní svátek</t>
  </si>
  <si>
    <t>Odpracované hodiny:</t>
  </si>
  <si>
    <t>Podpis zaměstnance</t>
  </si>
  <si>
    <t>DOCHÁZKA  VZOR</t>
  </si>
  <si>
    <t>neplacené volno</t>
  </si>
  <si>
    <t>DOV</t>
  </si>
  <si>
    <t>čerpání dovolené</t>
  </si>
  <si>
    <t>nemoc dle potvrzení lékaře</t>
  </si>
  <si>
    <t>placené volno mimo dovolenou</t>
  </si>
  <si>
    <t>N</t>
  </si>
  <si>
    <t>PV</t>
  </si>
  <si>
    <t>NV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</si>
</sst>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mm/dd/yyyy"/>
    <numFmt numFmtId="165" formatCode="h:mm;@"/>
    <numFmt numFmtId="166" formatCode="ddd"/>
    <numFmt numFmtId="167" formatCode="[hh]:mm"/>
    <numFmt numFmtId="168" formatCode="[$-F800]dddd\,\ mmmm\ dd\,\ yyyy"/>
    <numFmt numFmtId="169" formatCode="_-* #,##0.00\ &quot;CZK&quot;_-;\-* #,##0.00\ &quot;CZK&quot;_-;_-* &quot;-&quot;??\ &quot;CZK&quot;_-;_-@_-"/>
  </numFmts>
  <fonts count="15" x14ac:knownFonts="1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20"/>
      <color theme="0"/>
      <name val="Calibri"/>
      <family val="2"/>
      <charset val="238"/>
    </font>
    <font>
      <b/>
      <sz val="11"/>
      <color theme="0"/>
      <name val="Arial"/>
      <family val="2"/>
    </font>
    <font>
      <b/>
      <sz val="12"/>
      <color theme="0"/>
      <name val="Arial"/>
      <family val="2"/>
      <charset val="238"/>
    </font>
    <font>
      <sz val="12"/>
      <color rgb="FFC7254E"/>
      <name val="Courier New"/>
      <family val="3"/>
      <charset val="238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52"/>
        <bgColor indexed="53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5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2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indexed="45"/>
      </patternFill>
    </fill>
  </fills>
  <borders count="5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thin">
        <color indexed="8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0" fillId="0" borderId="0" xfId="0" applyFill="1" applyProtection="1">
      <protection locked="0"/>
    </xf>
    <xf numFmtId="165" fontId="0" fillId="0" borderId="0" xfId="0" applyNumberFormat="1" applyFill="1" applyProtection="1">
      <protection locked="0"/>
    </xf>
    <xf numFmtId="1" fontId="3" fillId="0" borderId="0" xfId="0" applyNumberFormat="1" applyFont="1" applyFill="1" applyProtection="1">
      <protection locked="0"/>
    </xf>
    <xf numFmtId="38" fontId="0" fillId="0" borderId="0" xfId="0" applyNumberFormat="1" applyFill="1" applyProtection="1"/>
    <xf numFmtId="0" fontId="0" fillId="0" borderId="0" xfId="0" applyFill="1" applyProtection="1"/>
    <xf numFmtId="38" fontId="3" fillId="0" borderId="0" xfId="0" applyNumberFormat="1" applyFont="1" applyFill="1" applyProtection="1">
      <protection locked="0"/>
    </xf>
    <xf numFmtId="0" fontId="4" fillId="0" borderId="0" xfId="0" applyFont="1" applyFill="1" applyProtection="1"/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  <protection locked="0"/>
    </xf>
    <xf numFmtId="166" fontId="0" fillId="3" borderId="1" xfId="0" applyNumberFormat="1" applyFill="1" applyBorder="1" applyProtection="1"/>
    <xf numFmtId="0" fontId="0" fillId="3" borderId="1" xfId="0" applyNumberFormat="1" applyFill="1" applyBorder="1" applyProtection="1"/>
    <xf numFmtId="165" fontId="0" fillId="3" borderId="1" xfId="0" applyNumberFormat="1" applyFill="1" applyBorder="1" applyProtection="1">
      <protection locked="0"/>
    </xf>
    <xf numFmtId="167" fontId="0" fillId="3" borderId="1" xfId="0" applyNumberFormat="1" applyFill="1" applyBorder="1" applyProtection="1"/>
    <xf numFmtId="49" fontId="0" fillId="3" borderId="1" xfId="0" applyNumberFormat="1" applyFont="1" applyFill="1" applyBorder="1" applyProtection="1">
      <protection locked="0"/>
    </xf>
    <xf numFmtId="164" fontId="0" fillId="0" borderId="1" xfId="0" applyNumberFormat="1" applyFill="1" applyBorder="1" applyProtection="1"/>
    <xf numFmtId="166" fontId="0" fillId="0" borderId="1" xfId="0" applyNumberFormat="1" applyFill="1" applyBorder="1" applyProtection="1"/>
    <xf numFmtId="0" fontId="0" fillId="0" borderId="1" xfId="0" applyNumberFormat="1" applyFill="1" applyBorder="1" applyProtection="1"/>
    <xf numFmtId="165" fontId="0" fillId="0" borderId="1" xfId="0" applyNumberFormat="1" applyFill="1" applyBorder="1" applyProtection="1">
      <protection locked="0"/>
    </xf>
    <xf numFmtId="167" fontId="0" fillId="0" borderId="1" xfId="0" applyNumberFormat="1" applyFill="1" applyBorder="1" applyProtection="1"/>
    <xf numFmtId="49" fontId="0" fillId="0" borderId="1" xfId="0" applyNumberFormat="1" applyFill="1" applyBorder="1" applyProtection="1">
      <protection locked="0"/>
    </xf>
    <xf numFmtId="167" fontId="5" fillId="0" borderId="1" xfId="0" applyNumberFormat="1" applyFont="1" applyFill="1" applyBorder="1" applyProtection="1"/>
    <xf numFmtId="0" fontId="0" fillId="0" borderId="1" xfId="0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165" fontId="0" fillId="0" borderId="2" xfId="0" applyNumberForma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168" fontId="1" fillId="0" borderId="0" xfId="0" applyNumberFormat="1" applyFont="1" applyFill="1" applyBorder="1" applyProtection="1"/>
    <xf numFmtId="168" fontId="1" fillId="0" borderId="0" xfId="0" applyNumberFormat="1" applyFont="1"/>
    <xf numFmtId="166" fontId="0" fillId="4" borderId="1" xfId="0" applyNumberFormat="1" applyFill="1" applyBorder="1" applyProtection="1"/>
    <xf numFmtId="0" fontId="0" fillId="4" borderId="1" xfId="0" applyNumberFormat="1" applyFill="1" applyBorder="1" applyProtection="1"/>
    <xf numFmtId="165" fontId="0" fillId="4" borderId="1" xfId="0" applyNumberFormat="1" applyFill="1" applyBorder="1" applyProtection="1">
      <protection locked="0"/>
    </xf>
    <xf numFmtId="167" fontId="0" fillId="4" borderId="1" xfId="0" applyNumberFormat="1" applyFill="1" applyBorder="1" applyProtection="1"/>
    <xf numFmtId="49" fontId="0" fillId="4" borderId="1" xfId="0" applyNumberFormat="1" applyFon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5" borderId="1" xfId="0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165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Fill="1" applyBorder="1" applyAlignment="1" applyProtection="1">
      <alignment horizontal="center" vertical="center" wrapText="1"/>
    </xf>
    <xf numFmtId="164" fontId="0" fillId="3" borderId="3" xfId="0" applyNumberFormat="1" applyFill="1" applyBorder="1" applyProtection="1"/>
    <xf numFmtId="166" fontId="0" fillId="3" borderId="3" xfId="0" applyNumberFormat="1" applyFill="1" applyBorder="1" applyProtection="1"/>
    <xf numFmtId="0" fontId="0" fillId="3" borderId="3" xfId="0" applyNumberFormat="1" applyFill="1" applyBorder="1" applyProtection="1"/>
    <xf numFmtId="165" fontId="0" fillId="3" borderId="3" xfId="0" applyNumberFormat="1" applyFill="1" applyBorder="1" applyProtection="1">
      <protection locked="0"/>
    </xf>
    <xf numFmtId="167" fontId="0" fillId="3" borderId="3" xfId="0" applyNumberFormat="1" applyFill="1" applyBorder="1" applyProtection="1"/>
    <xf numFmtId="49" fontId="0" fillId="3" borderId="3" xfId="0" applyNumberFormat="1" applyFont="1" applyFill="1" applyBorder="1" applyProtection="1">
      <protection locked="0"/>
    </xf>
    <xf numFmtId="164" fontId="0" fillId="0" borderId="3" xfId="0" applyNumberFormat="1" applyFill="1" applyBorder="1" applyProtection="1"/>
    <xf numFmtId="166" fontId="0" fillId="0" borderId="3" xfId="0" applyNumberFormat="1" applyFill="1" applyBorder="1" applyProtection="1"/>
    <xf numFmtId="0" fontId="0" fillId="0" borderId="3" xfId="0" applyNumberFormat="1" applyFill="1" applyBorder="1" applyProtection="1"/>
    <xf numFmtId="165" fontId="0" fillId="0" borderId="3" xfId="0" applyNumberFormat="1" applyFill="1" applyBorder="1" applyProtection="1">
      <protection locked="0"/>
    </xf>
    <xf numFmtId="167" fontId="0" fillId="0" borderId="3" xfId="0" applyNumberFormat="1" applyFill="1" applyBorder="1" applyProtection="1"/>
    <xf numFmtId="49" fontId="0" fillId="0" borderId="3" xfId="0" applyNumberFormat="1" applyFill="1" applyBorder="1" applyProtection="1">
      <protection locked="0"/>
    </xf>
    <xf numFmtId="167" fontId="5" fillId="0" borderId="3" xfId="0" applyNumberFormat="1" applyFont="1" applyFill="1" applyBorder="1" applyProtection="1"/>
    <xf numFmtId="0" fontId="0" fillId="0" borderId="3" xfId="0" applyFill="1" applyBorder="1" applyProtection="1">
      <protection locked="0"/>
    </xf>
    <xf numFmtId="166" fontId="0" fillId="8" borderId="1" xfId="0" applyNumberFormat="1" applyFill="1" applyBorder="1" applyProtection="1"/>
    <xf numFmtId="0" fontId="0" fillId="8" borderId="1" xfId="0" applyNumberFormat="1" applyFill="1" applyBorder="1" applyProtection="1"/>
    <xf numFmtId="165" fontId="0" fillId="8" borderId="1" xfId="0" applyNumberFormat="1" applyFill="1" applyBorder="1" applyProtection="1">
      <protection locked="0"/>
    </xf>
    <xf numFmtId="167" fontId="0" fillId="8" borderId="1" xfId="0" applyNumberFormat="1" applyFill="1" applyBorder="1" applyProtection="1"/>
    <xf numFmtId="49" fontId="0" fillId="9" borderId="1" xfId="0" applyNumberFormat="1" applyFont="1" applyFill="1" applyBorder="1" applyProtection="1">
      <protection locked="0"/>
    </xf>
    <xf numFmtId="17" fontId="10" fillId="11" borderId="4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14" fontId="11" fillId="0" borderId="0" xfId="0" applyNumberFormat="1" applyFont="1"/>
    <xf numFmtId="17" fontId="9" fillId="11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Protection="1">
      <protection locked="0"/>
    </xf>
    <xf numFmtId="38" fontId="3" fillId="0" borderId="0" xfId="0" applyNumberFormat="1" applyFont="1" applyFill="1" applyBorder="1" applyProtection="1">
      <protection locked="0"/>
    </xf>
    <xf numFmtId="0" fontId="0" fillId="0" borderId="0" xfId="0" applyFill="1" applyBorder="1" applyProtection="1"/>
    <xf numFmtId="0" fontId="4" fillId="0" borderId="0" xfId="0" applyFont="1" applyFill="1" applyBorder="1" applyProtection="1"/>
    <xf numFmtId="7" fontId="13" fillId="0" borderId="0" xfId="0" applyNumberFormat="1" applyFont="1" applyFill="1" applyBorder="1" applyAlignment="1">
      <alignment vertical="center"/>
    </xf>
    <xf numFmtId="44" fontId="9" fillId="0" borderId="0" xfId="0" applyNumberFormat="1" applyFont="1" applyFill="1" applyBorder="1" applyAlignment="1">
      <alignment vertical="center"/>
    </xf>
    <xf numFmtId="169" fontId="12" fillId="0" borderId="0" xfId="0" applyNumberFormat="1" applyFont="1" applyFill="1" applyBorder="1" applyAlignment="1">
      <alignment horizontal="left" vertical="center"/>
    </xf>
    <xf numFmtId="164" fontId="0" fillId="13" borderId="3" xfId="0" applyNumberFormat="1" applyFill="1" applyBorder="1" applyProtection="1"/>
    <xf numFmtId="166" fontId="0" fillId="13" borderId="3" xfId="0" applyNumberFormat="1" applyFill="1" applyBorder="1" applyProtection="1"/>
    <xf numFmtId="0" fontId="0" fillId="13" borderId="3" xfId="0" applyNumberFormat="1" applyFill="1" applyBorder="1" applyProtection="1"/>
    <xf numFmtId="165" fontId="0" fillId="13" borderId="3" xfId="0" applyNumberFormat="1" applyFill="1" applyBorder="1" applyProtection="1">
      <protection locked="0"/>
    </xf>
    <xf numFmtId="167" fontId="0" fillId="13" borderId="3" xfId="0" applyNumberFormat="1" applyFill="1" applyBorder="1" applyProtection="1"/>
    <xf numFmtId="49" fontId="0" fillId="13" borderId="3" xfId="0" applyNumberFormat="1" applyFill="1" applyBorder="1" applyProtection="1">
      <protection locked="0"/>
    </xf>
    <xf numFmtId="164" fontId="0" fillId="12" borderId="3" xfId="0" applyNumberFormat="1" applyFill="1" applyBorder="1" applyProtection="1"/>
    <xf numFmtId="166" fontId="0" fillId="12" borderId="3" xfId="0" applyNumberFormat="1" applyFill="1" applyBorder="1" applyProtection="1"/>
    <xf numFmtId="0" fontId="0" fillId="12" borderId="3" xfId="0" applyNumberFormat="1" applyFill="1" applyBorder="1" applyProtection="1"/>
    <xf numFmtId="165" fontId="0" fillId="12" borderId="3" xfId="0" applyNumberFormat="1" applyFill="1" applyBorder="1" applyProtection="1">
      <protection locked="0"/>
    </xf>
    <xf numFmtId="167" fontId="0" fillId="12" borderId="3" xfId="0" applyNumberFormat="1" applyFill="1" applyBorder="1" applyProtection="1"/>
    <xf numFmtId="49" fontId="0" fillId="12" borderId="3" xfId="0" applyNumberFormat="1" applyFill="1" applyBorder="1" applyProtection="1">
      <protection locked="0"/>
    </xf>
    <xf numFmtId="168" fontId="7" fillId="14" borderId="0" xfId="0" applyNumberFormat="1" applyFont="1" applyFill="1"/>
    <xf numFmtId="0" fontId="7" fillId="14" borderId="0" xfId="0" applyFont="1" applyFill="1"/>
    <xf numFmtId="164" fontId="14" fillId="6" borderId="3" xfId="0" applyNumberFormat="1" applyFont="1" applyFill="1" applyBorder="1" applyProtection="1"/>
    <xf numFmtId="166" fontId="14" fillId="6" borderId="3" xfId="0" applyNumberFormat="1" applyFont="1" applyFill="1" applyBorder="1" applyProtection="1"/>
    <xf numFmtId="0" fontId="14" fillId="6" borderId="3" xfId="0" applyNumberFormat="1" applyFont="1" applyFill="1" applyBorder="1" applyProtection="1"/>
    <xf numFmtId="165" fontId="14" fillId="7" borderId="3" xfId="0" applyNumberFormat="1" applyFont="1" applyFill="1" applyBorder="1"/>
    <xf numFmtId="164" fontId="14" fillId="15" borderId="3" xfId="0" applyNumberFormat="1" applyFont="1" applyFill="1" applyBorder="1" applyProtection="1"/>
    <xf numFmtId="166" fontId="14" fillId="15" borderId="3" xfId="0" applyNumberFormat="1" applyFont="1" applyFill="1" applyBorder="1" applyProtection="1"/>
    <xf numFmtId="0" fontId="14" fillId="15" borderId="3" xfId="0" applyNumberFormat="1" applyFont="1" applyFill="1" applyBorder="1" applyProtection="1"/>
    <xf numFmtId="165" fontId="14" fillId="16" borderId="3" xfId="0" applyNumberFormat="1" applyFont="1" applyFill="1" applyBorder="1"/>
    <xf numFmtId="164" fontId="14" fillId="17" borderId="3" xfId="0" applyNumberFormat="1" applyFont="1" applyFill="1" applyBorder="1" applyProtection="1"/>
    <xf numFmtId="166" fontId="14" fillId="17" borderId="3" xfId="0" applyNumberFormat="1" applyFont="1" applyFill="1" applyBorder="1" applyProtection="1"/>
    <xf numFmtId="0" fontId="14" fillId="17" borderId="3" xfId="0" applyNumberFormat="1" applyFont="1" applyFill="1" applyBorder="1" applyProtection="1"/>
    <xf numFmtId="165" fontId="14" fillId="18" borderId="3" xfId="0" applyNumberFormat="1" applyFont="1" applyFill="1" applyBorder="1"/>
    <xf numFmtId="164" fontId="14" fillId="19" borderId="3" xfId="0" applyNumberFormat="1" applyFont="1" applyFill="1" applyBorder="1" applyProtection="1"/>
    <xf numFmtId="166" fontId="14" fillId="19" borderId="3" xfId="0" applyNumberFormat="1" applyFont="1" applyFill="1" applyBorder="1" applyProtection="1"/>
    <xf numFmtId="0" fontId="14" fillId="19" borderId="3" xfId="0" applyNumberFormat="1" applyFont="1" applyFill="1" applyBorder="1" applyProtection="1"/>
    <xf numFmtId="165" fontId="14" fillId="20" borderId="3" xfId="0" applyNumberFormat="1" applyFont="1" applyFill="1" applyBorder="1"/>
    <xf numFmtId="17" fontId="9" fillId="11" borderId="0" xfId="0" applyNumberFormat="1" applyFont="1" applyFill="1" applyBorder="1" applyAlignment="1">
      <alignment horizontal="left" vertical="center"/>
    </xf>
    <xf numFmtId="0" fontId="0" fillId="8" borderId="0" xfId="0" applyFill="1" applyProtection="1">
      <protection locked="0"/>
    </xf>
    <xf numFmtId="0" fontId="0" fillId="4" borderId="0" xfId="0" applyFill="1" applyProtection="1"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8" fillId="10" borderId="0" xfId="0" applyFont="1" applyFill="1" applyBorder="1" applyAlignment="1" applyProtection="1">
      <alignment horizontal="center"/>
    </xf>
    <xf numFmtId="17" fontId="9" fillId="11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/>
    </xf>
    <xf numFmtId="17" fontId="9" fillId="11" borderId="0" xfId="0" applyNumberFormat="1" applyFont="1" applyFill="1" applyBorder="1" applyAlignment="1">
      <alignment horizontal="left" vertical="center"/>
    </xf>
    <xf numFmtId="14" fontId="0" fillId="3" borderId="1" xfId="0" applyNumberFormat="1" applyFill="1" applyBorder="1" applyProtection="1"/>
    <xf numFmtId="14" fontId="0" fillId="0" borderId="1" xfId="0" applyNumberFormat="1" applyFill="1" applyBorder="1" applyProtection="1"/>
    <xf numFmtId="14" fontId="0" fillId="4" borderId="1" xfId="0" applyNumberFormat="1" applyFill="1" applyBorder="1" applyProtection="1"/>
    <xf numFmtId="14" fontId="0" fillId="8" borderId="1" xfId="0" applyNumberFormat="1" applyFill="1" applyBorder="1" applyProtection="1"/>
  </cellXfs>
  <cellStyles count="2">
    <cellStyle name="Barevné pozadí" xfId="1" xr:uid="{00000000-0005-0000-0000-000000000000}"/>
    <cellStyle name="Normální" xfId="0" builtinId="0"/>
  </cellStyles>
  <dxfs count="31"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3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3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3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3"/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BF7"/>
      <color rgb="FF00A7D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sharedStrings" Target="sharedStrings.xml"/><Relationship Id="rId2" Type="http://purl.oclc.org/ooxml/officeDocument/relationships/worksheet" Target="worksheets/sheet2.xml"/><Relationship Id="rId16" Type="http://purl.oclc.org/ooxml/officeDocument/relationships/styles" Target="styles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theme" Target="theme/theme1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/Relationships>
</file>

<file path=xl/theme/theme1.xml><?xml version="1.0" encoding="utf-8"?>
<a:theme xmlns:a="http://purl.oclc.org/ooxml/drawingml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3"/>
    <pageSetUpPr fitToPage="1"/>
  </sheetPr>
  <dimension ref="A1:F21"/>
  <sheetViews>
    <sheetView workbookViewId="0">
      <selection activeCell="B4" sqref="B4"/>
    </sheetView>
  </sheetViews>
  <sheetFormatPr baseColWidth="10" defaultColWidth="11" defaultRowHeight="15" x14ac:dyDescent="0.2"/>
  <cols>
    <col min="1" max="1" width="25.5" customWidth="1"/>
    <col min="2" max="2" width="43.33203125" customWidth="1"/>
    <col min="3" max="3" width="12.83203125" bestFit="1" customWidth="1"/>
    <col min="4" max="4" width="13.33203125" bestFit="1" customWidth="1"/>
  </cols>
  <sheetData>
    <row r="1" spans="1:6" ht="18" thickBot="1" x14ac:dyDescent="0.25">
      <c r="A1" s="62" t="s">
        <v>0</v>
      </c>
      <c r="B1" s="63"/>
      <c r="C1" s="1"/>
      <c r="D1" s="1"/>
      <c r="E1" s="1"/>
      <c r="F1" s="1"/>
    </row>
    <row r="2" spans="1:6" ht="18" thickBot="1" x14ac:dyDescent="0.25">
      <c r="A2" s="62" t="s">
        <v>1</v>
      </c>
      <c r="B2" s="63"/>
      <c r="C2" s="1"/>
      <c r="D2" s="1"/>
      <c r="E2" s="1"/>
      <c r="F2" s="1"/>
    </row>
    <row r="3" spans="1:6" ht="18" thickBot="1" x14ac:dyDescent="0.25">
      <c r="A3" s="62" t="s">
        <v>2</v>
      </c>
      <c r="B3" s="63"/>
      <c r="C3" s="1"/>
      <c r="D3" s="1"/>
      <c r="E3" s="1"/>
      <c r="F3" s="1"/>
    </row>
    <row r="4" spans="1:6" ht="17" x14ac:dyDescent="0.2">
      <c r="A4" s="62" t="s">
        <v>19</v>
      </c>
      <c r="B4" s="63">
        <v>2022</v>
      </c>
      <c r="C4" s="1"/>
      <c r="D4" s="1"/>
      <c r="E4" s="1"/>
      <c r="F4" s="1"/>
    </row>
    <row r="5" spans="1:6" ht="16" x14ac:dyDescent="0.2">
      <c r="A5" s="1"/>
      <c r="B5" s="1"/>
      <c r="C5" s="1"/>
      <c r="D5" s="1"/>
      <c r="E5" s="1"/>
      <c r="F5" s="1"/>
    </row>
    <row r="6" spans="1:6" ht="16" x14ac:dyDescent="0.2">
      <c r="A6" s="1" t="s">
        <v>3</v>
      </c>
      <c r="B6" s="1"/>
      <c r="C6" s="1"/>
      <c r="D6" s="1"/>
      <c r="E6" s="1"/>
      <c r="F6" s="1"/>
    </row>
    <row r="7" spans="1:6" ht="16" x14ac:dyDescent="0.2">
      <c r="A7" s="1"/>
      <c r="B7" s="1"/>
      <c r="C7" s="1"/>
      <c r="D7" s="1"/>
      <c r="E7" s="1"/>
      <c r="F7" s="1"/>
    </row>
    <row r="8" spans="1:6" ht="16" x14ac:dyDescent="0.2">
      <c r="A8" s="31" t="d">
        <f>DATE(B4,1,1)</f>
        <v>2022-01-01</v>
      </c>
      <c r="B8" s="1" t="s">
        <v>4</v>
      </c>
      <c r="C8" s="1"/>
      <c r="D8" s="1"/>
      <c r="E8" s="1"/>
      <c r="F8" s="1"/>
    </row>
    <row r="9" spans="1:6" ht="16" x14ac:dyDescent="0.2">
      <c r="A9" s="31" t="d">
        <f>A8</f>
        <v>2022-01-01</v>
      </c>
      <c r="B9" s="1" t="s">
        <v>5</v>
      </c>
      <c r="C9" s="1"/>
      <c r="D9" s="1"/>
      <c r="E9" s="1"/>
      <c r="F9" s="1"/>
    </row>
    <row r="10" spans="1:6" ht="16" x14ac:dyDescent="0.2">
      <c r="A10" s="85" t="d">
        <f>A11-3</f>
        <v>2022-04-15</v>
      </c>
      <c r="B10" s="86" t="s">
        <v>6</v>
      </c>
      <c r="C10" s="1"/>
      <c r="D10" s="1"/>
      <c r="E10" s="1"/>
      <c r="F10" s="1"/>
    </row>
    <row r="11" spans="1:6" ht="17" x14ac:dyDescent="0.25">
      <c r="A11" s="85" t="d">
        <f>(DOLLAR(("4/"&amp;B4)/7+MOD(19*MOD(B4,19)-7,30)*14%,)*7-6)+1</f>
        <v>2022-04-18</v>
      </c>
      <c r="B11" s="86" t="s">
        <v>7</v>
      </c>
      <c r="C11" s="64"/>
      <c r="D11" s="1"/>
      <c r="E11" s="1"/>
      <c r="F11" s="1"/>
    </row>
    <row r="12" spans="1:6" ht="16" x14ac:dyDescent="0.2">
      <c r="A12" s="32" t="d">
        <f>DATE(B4,5,1)</f>
        <v>2022-05-01</v>
      </c>
      <c r="B12" s="1" t="s">
        <v>8</v>
      </c>
      <c r="C12" s="1"/>
      <c r="D12" s="1"/>
      <c r="E12" s="1"/>
      <c r="F12" s="1"/>
    </row>
    <row r="13" spans="1:6" ht="16" x14ac:dyDescent="0.2">
      <c r="A13" s="32" t="d">
        <f>DATE(B4,5,8)</f>
        <v>2022-05-08</v>
      </c>
      <c r="B13" s="1" t="s">
        <v>9</v>
      </c>
      <c r="C13" s="1"/>
      <c r="D13" s="1"/>
      <c r="E13" s="1"/>
      <c r="F13" s="1"/>
    </row>
    <row r="14" spans="1:6" ht="16" x14ac:dyDescent="0.2">
      <c r="A14" s="32" t="d">
        <f>DATE(B4,7,5)</f>
        <v>2022-07-05</v>
      </c>
      <c r="B14" s="1" t="s">
        <v>10</v>
      </c>
      <c r="C14" s="1"/>
      <c r="D14" s="1"/>
      <c r="E14" s="1"/>
      <c r="F14" s="1"/>
    </row>
    <row r="15" spans="1:6" ht="16" x14ac:dyDescent="0.2">
      <c r="A15" s="32" t="d">
        <f>A14+1</f>
        <v>2022-07-06</v>
      </c>
      <c r="B15" s="1" t="s">
        <v>11</v>
      </c>
      <c r="C15" s="1"/>
      <c r="D15" s="1"/>
      <c r="E15" s="1"/>
      <c r="F15" s="1"/>
    </row>
    <row r="16" spans="1:6" ht="16" x14ac:dyDescent="0.2">
      <c r="A16" s="32" t="d">
        <f>DATE(B4,9,28)</f>
        <v>2022-09-28</v>
      </c>
      <c r="B16" s="1" t="s">
        <v>12</v>
      </c>
      <c r="C16" s="1"/>
      <c r="D16" s="1"/>
      <c r="E16" s="1"/>
      <c r="F16" s="1"/>
    </row>
    <row r="17" spans="1:6" ht="16" x14ac:dyDescent="0.2">
      <c r="A17" s="32" t="d">
        <f>DATE(B4,10,28)</f>
        <v>2022-10-28</v>
      </c>
      <c r="B17" s="1" t="s">
        <v>13</v>
      </c>
      <c r="C17" s="1"/>
      <c r="D17" s="1"/>
      <c r="E17" s="1"/>
      <c r="F17" s="1"/>
    </row>
    <row r="18" spans="1:6" ht="16" x14ac:dyDescent="0.2">
      <c r="A18" s="32" t="d">
        <f>DATE(B4,11,17)</f>
        <v>2022-11-17</v>
      </c>
      <c r="B18" s="1" t="s">
        <v>14</v>
      </c>
      <c r="C18" s="1"/>
      <c r="D18" s="1"/>
      <c r="E18" s="1"/>
      <c r="F18" s="1"/>
    </row>
    <row r="19" spans="1:6" ht="16" x14ac:dyDescent="0.2">
      <c r="A19" s="32" t="d">
        <f>DATE(B4,12,24)</f>
        <v>2022-12-24</v>
      </c>
      <c r="B19" s="1" t="s">
        <v>15</v>
      </c>
      <c r="C19" s="1"/>
      <c r="D19" s="1"/>
      <c r="E19" s="1"/>
      <c r="F19" s="1"/>
    </row>
    <row r="20" spans="1:6" ht="16" x14ac:dyDescent="0.2">
      <c r="A20" s="32" t="d">
        <f>A19+1</f>
        <v>2022-12-25</v>
      </c>
      <c r="B20" s="1" t="s">
        <v>16</v>
      </c>
      <c r="C20" s="1"/>
      <c r="D20" s="1"/>
      <c r="E20" s="1"/>
      <c r="F20" s="1"/>
    </row>
    <row r="21" spans="1:6" ht="16" x14ac:dyDescent="0.2">
      <c r="A21" s="32" t="d">
        <f>A20+1</f>
        <v>2022-12-26</v>
      </c>
      <c r="B21" s="1" t="s">
        <v>17</v>
      </c>
      <c r="C21" s="1"/>
      <c r="D21" s="1"/>
      <c r="E21" s="1"/>
      <c r="F21" s="1"/>
    </row>
  </sheetData>
  <sheetProtection selectLockedCells="1" selectUnlockedCells="1"/>
  <conditionalFormatting sqref="A8">
    <cfRule type="expression" dxfId="30" priority="1" stopIfTrue="1">
      <formula>$C8=7</formula>
    </cfRule>
    <cfRule type="expression" dxfId="29" priority="2" stopIfTrue="1">
      <formula>$C8=6</formula>
    </cfRule>
  </conditionalFormatting>
  <conditionalFormatting sqref="A9">
    <cfRule type="expression" dxfId="28" priority="3" stopIfTrue="1">
      <formula>$C9=7</formula>
    </cfRule>
    <cfRule type="expression" dxfId="27" priority="4" stopIfTrue="1">
      <formula>$C9=6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pageSetUpPr fitToPage="1"/>
  </sheetPr>
  <dimension ref="A1:K49"/>
  <sheetViews>
    <sheetView workbookViewId="0">
      <pane ySplit="9" topLeftCell="A28" activePane="bottomLeft" state="frozen"/>
      <selection activeCell="A5" sqref="A5:A6"/>
      <selection pane="bottomLeft" activeCell="B3" sqref="B3"/>
    </sheetView>
  </sheetViews>
  <sheetFormatPr baseColWidth="10" defaultColWidth="9" defaultRowHeight="15" x14ac:dyDescent="0.2"/>
  <cols>
    <col min="1" max="1" width="14.83203125" style="2" customWidth="1"/>
    <col min="2" max="2" width="8.33203125" style="2" customWidth="1"/>
    <col min="3" max="3" width="9" style="2" hidden="1" customWidth="1"/>
    <col min="4" max="7" width="9.1640625" style="3" customWidth="1"/>
    <col min="8" max="8" width="13.5" style="3" customWidth="1"/>
    <col min="9" max="9" width="20.33203125" style="2" customWidth="1"/>
    <col min="10" max="10" width="25.83203125" style="2" customWidth="1"/>
    <col min="11" max="16384" width="9" style="2"/>
  </cols>
  <sheetData>
    <row r="1" spans="1:10" ht="26" x14ac:dyDescent="0.3">
      <c r="A1" s="107" t="s">
        <v>31</v>
      </c>
      <c r="B1" s="107"/>
      <c r="C1" s="107"/>
      <c r="D1" s="107"/>
      <c r="E1" s="107"/>
      <c r="F1" s="107"/>
      <c r="G1" s="107"/>
      <c r="H1" s="107"/>
      <c r="I1" s="107"/>
    </row>
    <row r="2" spans="1:10" ht="16" x14ac:dyDescent="0.2">
      <c r="A2" s="65" t="s">
        <v>19</v>
      </c>
      <c r="B2" s="66">
        <v>2022</v>
      </c>
      <c r="C2" s="5"/>
      <c r="D2" s="6"/>
      <c r="E2" s="6"/>
      <c r="F2" s="6"/>
      <c r="G2" s="6"/>
      <c r="H2" s="6"/>
    </row>
    <row r="3" spans="1:10" ht="16" x14ac:dyDescent="0.2">
      <c r="A3" s="65" t="s">
        <v>20</v>
      </c>
      <c r="B3" s="67">
        <v>1</v>
      </c>
      <c r="C3" s="5"/>
      <c r="D3" s="6"/>
      <c r="E3" s="6"/>
      <c r="F3" s="6"/>
      <c r="G3" s="6"/>
      <c r="H3" s="6"/>
    </row>
    <row r="4" spans="1:10" x14ac:dyDescent="0.2">
      <c r="A4" s="68"/>
      <c r="B4" s="68"/>
      <c r="C4" s="6"/>
      <c r="D4" s="6"/>
      <c r="E4" s="6"/>
      <c r="F4" s="6"/>
      <c r="G4" s="6"/>
      <c r="H4" s="6"/>
    </row>
    <row r="5" spans="1:10" ht="17" x14ac:dyDescent="0.2">
      <c r="A5" s="65" t="s">
        <v>0</v>
      </c>
      <c r="B5" s="69"/>
      <c r="C5" s="8"/>
      <c r="D5" s="9"/>
      <c r="E5" s="8">
        <f>Zaměstnanec!$B$1</f>
        <v>0</v>
      </c>
      <c r="F5" s="6"/>
      <c r="G5" s="6"/>
      <c r="H5" s="6"/>
    </row>
    <row r="6" spans="1:10" ht="17" x14ac:dyDescent="0.2">
      <c r="A6" s="65" t="s">
        <v>1</v>
      </c>
      <c r="B6" s="69"/>
      <c r="C6" s="8"/>
      <c r="D6" s="9"/>
      <c r="E6" s="8">
        <f>Zaměstnanec!$B$2</f>
        <v>0</v>
      </c>
      <c r="F6" s="6"/>
      <c r="G6" s="6"/>
      <c r="H6" s="6"/>
    </row>
    <row r="7" spans="1:10" ht="18" customHeight="1" x14ac:dyDescent="0.2">
      <c r="A7" s="108" t="s">
        <v>2</v>
      </c>
      <c r="B7" s="108"/>
      <c r="C7" s="8"/>
      <c r="D7" s="9"/>
      <c r="E7" s="8">
        <f>Zaměstnanec!$B$3</f>
        <v>0</v>
      </c>
      <c r="F7" s="6"/>
      <c r="G7" s="6"/>
      <c r="H7" s="6"/>
    </row>
    <row r="9" spans="1:10" s="13" customFormat="1" ht="32" x14ac:dyDescent="0.2">
      <c r="A9" s="40" t="s">
        <v>21</v>
      </c>
      <c r="B9" s="40" t="s">
        <v>22</v>
      </c>
      <c r="C9" s="40"/>
      <c r="D9" s="41" t="s">
        <v>23</v>
      </c>
      <c r="E9" s="41" t="s">
        <v>24</v>
      </c>
      <c r="F9" s="41" t="s">
        <v>25</v>
      </c>
      <c r="G9" s="41" t="s">
        <v>24</v>
      </c>
      <c r="H9" s="42" t="s">
        <v>26</v>
      </c>
      <c r="I9" s="41" t="s">
        <v>27</v>
      </c>
    </row>
    <row r="10" spans="1:10" x14ac:dyDescent="0.2">
      <c r="A10" s="43" t="d">
        <f>DATE($B$2,$B$3,1)</f>
        <v>2022-01-01</v>
      </c>
      <c r="B10" s="44" t="d">
        <f t="shared" ref="B10:B40" si="0">A10</f>
        <v>2022-01-01</v>
      </c>
      <c r="C10" s="45">
        <f t="shared" ref="C10:C40" si="1">WEEKDAY(A10,2)</f>
        <v>6</v>
      </c>
      <c r="D10" s="46"/>
      <c r="E10" s="46"/>
      <c r="F10" s="46"/>
      <c r="G10" s="46"/>
      <c r="H10" s="47" t="d">
        <f t="shared" ref="H10:H40" si="2">(G10-F10)+(E10-D10)</f>
        <v>PT0H0M0.000S</v>
      </c>
      <c r="I10" s="48" t="s">
        <v>28</v>
      </c>
    </row>
    <row r="11" spans="1:10" x14ac:dyDescent="0.2">
      <c r="A11" s="49" t="d">
        <f t="shared" ref="A11:A40" si="3">A10+1</f>
        <v>2022-01-02</v>
      </c>
      <c r="B11" s="50" t="d">
        <f t="shared" si="0"/>
        <v>2022-01-02</v>
      </c>
      <c r="C11" s="51">
        <f t="shared" si="1"/>
        <v>7</v>
      </c>
      <c r="D11" s="52" t="d">
        <v>09:00:00.000</v>
      </c>
      <c r="E11" s="52" t="d">
        <v>12:00:00.000</v>
      </c>
      <c r="F11" s="52" t="d">
        <v>12:30:00.0000000000031950</v>
      </c>
      <c r="G11" s="52" t="d">
        <v>17:29:59.9999999999968050</v>
      </c>
      <c r="H11" s="53" t="d">
        <f t="shared" si="2"/>
        <v>PT8H0M0.000S</v>
      </c>
      <c r="I11" s="54"/>
    </row>
    <row r="12" spans="1:10" x14ac:dyDescent="0.2">
      <c r="A12" s="49" t="d">
        <f t="shared" si="3"/>
        <v>2022-01-03</v>
      </c>
      <c r="B12" s="50" t="d">
        <f t="shared" si="0"/>
        <v>2022-01-03</v>
      </c>
      <c r="C12" s="51">
        <f t="shared" si="1"/>
        <v>1</v>
      </c>
      <c r="D12" s="52" t="d">
        <v>09:00:00.000</v>
      </c>
      <c r="E12" s="52" t="d">
        <v>12:00:00.000</v>
      </c>
      <c r="F12" s="52" t="d">
        <v>12:30:00.0000000000031950</v>
      </c>
      <c r="G12" s="52" t="d">
        <v>17:29:59.9999999999968050</v>
      </c>
      <c r="H12" s="53" t="d">
        <f t="shared" si="2"/>
        <v>PT8H0M0.000S</v>
      </c>
      <c r="I12" s="54"/>
    </row>
    <row r="13" spans="1:10" x14ac:dyDescent="0.2">
      <c r="A13" s="49" t="d">
        <f t="shared" si="3"/>
        <v>2022-01-04</v>
      </c>
      <c r="B13" s="50" t="d">
        <f t="shared" si="0"/>
        <v>2022-01-04</v>
      </c>
      <c r="C13" s="51">
        <f t="shared" si="1"/>
        <v>2</v>
      </c>
      <c r="D13" s="52" t="d">
        <v>09:00:00.000</v>
      </c>
      <c r="E13" s="52" t="d">
        <v>12:00:00.000</v>
      </c>
      <c r="F13" s="52" t="d">
        <v>12:30:00.0000000000031950</v>
      </c>
      <c r="G13" s="52" t="d">
        <v>17:29:59.9999999999968050</v>
      </c>
      <c r="H13" s="53" t="d">
        <f t="shared" si="2"/>
        <v>PT8H0M0.000S</v>
      </c>
      <c r="I13" s="54"/>
    </row>
    <row r="14" spans="1:10" x14ac:dyDescent="0.2">
      <c r="A14" s="73" t="d">
        <f t="shared" si="3"/>
        <v>2022-01-05</v>
      </c>
      <c r="B14" s="74" t="d">
        <f t="shared" si="0"/>
        <v>2022-01-05</v>
      </c>
      <c r="C14" s="75">
        <f t="shared" si="1"/>
        <v>3</v>
      </c>
      <c r="D14" s="76"/>
      <c r="E14" s="76"/>
      <c r="F14" s="76"/>
      <c r="G14" s="76"/>
      <c r="H14" s="77" t="d">
        <f t="shared" si="2"/>
        <v>PT0H0M0.000S</v>
      </c>
      <c r="I14" s="78"/>
    </row>
    <row r="15" spans="1:10" x14ac:dyDescent="0.2">
      <c r="A15" s="73" t="d">
        <f t="shared" si="3"/>
        <v>2022-01-06</v>
      </c>
      <c r="B15" s="74" t="d">
        <f t="shared" si="0"/>
        <v>2022-01-06</v>
      </c>
      <c r="C15" s="75">
        <f t="shared" si="1"/>
        <v>4</v>
      </c>
      <c r="D15" s="76"/>
      <c r="E15" s="76"/>
      <c r="F15" s="76"/>
      <c r="G15" s="76"/>
      <c r="H15" s="77" t="d">
        <f t="shared" si="2"/>
        <v>PT0H0M0.000S</v>
      </c>
      <c r="I15" s="78"/>
    </row>
    <row r="16" spans="1:10" x14ac:dyDescent="0.2">
      <c r="A16" s="87" t="d">
        <f t="shared" si="3"/>
        <v>2022-01-07</v>
      </c>
      <c r="B16" s="88" t="d">
        <f t="shared" si="0"/>
        <v>2022-01-07</v>
      </c>
      <c r="C16" s="89">
        <f t="shared" si="1"/>
        <v>5</v>
      </c>
      <c r="D16" s="90"/>
      <c r="E16" s="90"/>
      <c r="F16" s="90"/>
      <c r="G16" s="90"/>
      <c r="H16" s="90"/>
      <c r="I16" s="90" t="s">
        <v>37</v>
      </c>
      <c r="J16" s="90" t="s">
        <v>35</v>
      </c>
    </row>
    <row r="17" spans="1:10" x14ac:dyDescent="0.2">
      <c r="A17" s="91" t="d">
        <f t="shared" si="3"/>
        <v>2022-01-08</v>
      </c>
      <c r="B17" s="92" t="d">
        <f t="shared" si="0"/>
        <v>2022-01-08</v>
      </c>
      <c r="C17" s="93">
        <f t="shared" si="1"/>
        <v>6</v>
      </c>
      <c r="D17" s="94"/>
      <c r="E17" s="94"/>
      <c r="F17" s="94"/>
      <c r="G17" s="94"/>
      <c r="H17" s="94"/>
      <c r="I17" s="94" t="s">
        <v>33</v>
      </c>
      <c r="J17" s="94" t="s">
        <v>34</v>
      </c>
    </row>
    <row r="18" spans="1:10" x14ac:dyDescent="0.2">
      <c r="A18" s="95" t="d">
        <f t="shared" si="3"/>
        <v>2022-01-09</v>
      </c>
      <c r="B18" s="96" t="d">
        <f t="shared" si="0"/>
        <v>2022-01-09</v>
      </c>
      <c r="C18" s="97">
        <f t="shared" si="1"/>
        <v>7</v>
      </c>
      <c r="D18" s="98"/>
      <c r="E18" s="98"/>
      <c r="F18" s="98"/>
      <c r="G18" s="98"/>
      <c r="H18" s="98"/>
      <c r="I18" s="98" t="s">
        <v>38</v>
      </c>
      <c r="J18" s="98" t="s">
        <v>36</v>
      </c>
    </row>
    <row r="19" spans="1:10" x14ac:dyDescent="0.2">
      <c r="A19" s="99" t="d">
        <f t="shared" si="3"/>
        <v>2022-01-10</v>
      </c>
      <c r="B19" s="100" t="d">
        <f t="shared" si="0"/>
        <v>2022-01-10</v>
      </c>
      <c r="C19" s="101">
        <f t="shared" si="1"/>
        <v>1</v>
      </c>
      <c r="D19" s="102"/>
      <c r="E19" s="102"/>
      <c r="F19" s="102"/>
      <c r="G19" s="102"/>
      <c r="H19" s="102"/>
      <c r="I19" s="102" t="s">
        <v>39</v>
      </c>
      <c r="J19" s="102" t="s">
        <v>32</v>
      </c>
    </row>
    <row r="20" spans="1:10" x14ac:dyDescent="0.2">
      <c r="A20" s="49" t="d">
        <f t="shared" si="3"/>
        <v>2022-01-11</v>
      </c>
      <c r="B20" s="50" t="d">
        <f t="shared" si="0"/>
        <v>2022-01-11</v>
      </c>
      <c r="C20" s="51">
        <f t="shared" si="1"/>
        <v>2</v>
      </c>
      <c r="D20" s="52" t="d">
        <v>09:00:00.000</v>
      </c>
      <c r="E20" s="52" t="d">
        <v>12:00:00.000</v>
      </c>
      <c r="F20" s="52" t="d">
        <v>12:30:00.0000000000031950</v>
      </c>
      <c r="G20" s="52" t="d">
        <v>17:29:59.9999999999968050</v>
      </c>
      <c r="H20" s="53" t="d">
        <f t="shared" si="2"/>
        <v>PT8H0M0.000S</v>
      </c>
      <c r="I20" s="54"/>
    </row>
    <row r="21" spans="1:10" x14ac:dyDescent="0.2">
      <c r="A21" s="79" t="d">
        <f t="shared" si="3"/>
        <v>2022-01-12</v>
      </c>
      <c r="B21" s="80" t="d">
        <f t="shared" si="0"/>
        <v>2022-01-12</v>
      </c>
      <c r="C21" s="81">
        <f t="shared" si="1"/>
        <v>3</v>
      </c>
      <c r="D21" s="82"/>
      <c r="E21" s="82"/>
      <c r="F21" s="82"/>
      <c r="G21" s="82"/>
      <c r="H21" s="83" t="d">
        <f t="shared" si="2"/>
        <v>PT0H0M0.000S</v>
      </c>
      <c r="I21" s="84"/>
    </row>
    <row r="22" spans="1:10" x14ac:dyDescent="0.2">
      <c r="A22" s="79" t="d">
        <f t="shared" si="3"/>
        <v>2022-01-13</v>
      </c>
      <c r="B22" s="80" t="d">
        <f t="shared" si="0"/>
        <v>2022-01-13</v>
      </c>
      <c r="C22" s="81">
        <f t="shared" si="1"/>
        <v>4</v>
      </c>
      <c r="D22" s="82"/>
      <c r="E22" s="82"/>
      <c r="F22" s="82"/>
      <c r="G22" s="82"/>
      <c r="H22" s="83" t="d">
        <f t="shared" si="2"/>
        <v>PT0H0M0.000S</v>
      </c>
      <c r="I22" s="84"/>
    </row>
    <row r="23" spans="1:10" x14ac:dyDescent="0.2">
      <c r="A23" s="49" t="d">
        <f t="shared" si="3"/>
        <v>2022-01-14</v>
      </c>
      <c r="B23" s="50" t="d">
        <f t="shared" si="0"/>
        <v>2022-01-14</v>
      </c>
      <c r="C23" s="51">
        <f t="shared" si="1"/>
        <v>5</v>
      </c>
      <c r="D23" s="52" t="d">
        <v>09:00:00.000</v>
      </c>
      <c r="E23" s="52" t="d">
        <v>12:00:00.000</v>
      </c>
      <c r="F23" s="52" t="d">
        <v>12:30:00.0000000000031950</v>
      </c>
      <c r="G23" s="52" t="d">
        <v>17:29:59.9999999999968050</v>
      </c>
      <c r="H23" s="53" t="d">
        <f t="shared" si="2"/>
        <v>PT8H0M0.000S</v>
      </c>
      <c r="I23" s="54"/>
    </row>
    <row r="24" spans="1:10" x14ac:dyDescent="0.2">
      <c r="A24" s="49" t="d">
        <f t="shared" si="3"/>
        <v>2022-01-15</v>
      </c>
      <c r="B24" s="50" t="d">
        <f t="shared" si="0"/>
        <v>2022-01-15</v>
      </c>
      <c r="C24" s="51">
        <f t="shared" si="1"/>
        <v>6</v>
      </c>
      <c r="D24" s="52" t="d">
        <v>09:00:00.000</v>
      </c>
      <c r="E24" s="52" t="d">
        <v>12:00:00.000</v>
      </c>
      <c r="F24" s="52" t="d">
        <v>12:30:00.0000000000031950</v>
      </c>
      <c r="G24" s="52" t="d">
        <v>17:29:59.9999999999968050</v>
      </c>
      <c r="H24" s="53" t="d">
        <f t="shared" si="2"/>
        <v>PT8H0M0.000S</v>
      </c>
      <c r="I24" s="54"/>
    </row>
    <row r="25" spans="1:10" x14ac:dyDescent="0.2">
      <c r="A25" s="49" t="d">
        <f t="shared" si="3"/>
        <v>2022-01-16</v>
      </c>
      <c r="B25" s="50" t="d">
        <f t="shared" si="0"/>
        <v>2022-01-16</v>
      </c>
      <c r="C25" s="51">
        <f t="shared" si="1"/>
        <v>7</v>
      </c>
      <c r="D25" s="52" t="d">
        <v>09:00:00.000</v>
      </c>
      <c r="E25" s="52" t="d">
        <v>12:00:00.000</v>
      </c>
      <c r="F25" s="52" t="d">
        <v>12:30:00.0000000000031950</v>
      </c>
      <c r="G25" s="52" t="d">
        <v>17:29:59.9999999999968050</v>
      </c>
      <c r="H25" s="53" t="d">
        <f t="shared" si="2"/>
        <v>PT8H0M0.000S</v>
      </c>
      <c r="I25" s="54"/>
    </row>
    <row r="26" spans="1:10" x14ac:dyDescent="0.2">
      <c r="A26" s="49" t="d">
        <f t="shared" si="3"/>
        <v>2022-01-17</v>
      </c>
      <c r="B26" s="50" t="d">
        <f t="shared" si="0"/>
        <v>2022-01-17</v>
      </c>
      <c r="C26" s="51">
        <f t="shared" si="1"/>
        <v>1</v>
      </c>
      <c r="D26" s="52" t="d">
        <v>09:00:00.000</v>
      </c>
      <c r="E26" s="52" t="d">
        <v>12:00:00.000</v>
      </c>
      <c r="F26" s="52" t="d">
        <v>12:30:00.0000000000031950</v>
      </c>
      <c r="G26" s="52" t="d">
        <v>17:29:59.9999999999968050</v>
      </c>
      <c r="H26" s="53" t="d">
        <f t="shared" si="2"/>
        <v>PT8H0M0.000S</v>
      </c>
      <c r="I26" s="54"/>
    </row>
    <row r="27" spans="1:10" x14ac:dyDescent="0.2">
      <c r="A27" s="49" t="d">
        <f t="shared" si="3"/>
        <v>2022-01-18</v>
      </c>
      <c r="B27" s="50" t="d">
        <f t="shared" si="0"/>
        <v>2022-01-18</v>
      </c>
      <c r="C27" s="51">
        <f t="shared" si="1"/>
        <v>2</v>
      </c>
      <c r="D27" s="52" t="d">
        <v>09:00:00.000</v>
      </c>
      <c r="E27" s="52" t="d">
        <v>12:00:00.000</v>
      </c>
      <c r="F27" s="52" t="d">
        <v>12:30:00.0000000000031950</v>
      </c>
      <c r="G27" s="52" t="d">
        <v>17:29:59.9999999999968050</v>
      </c>
      <c r="H27" s="53" t="d">
        <f t="shared" si="2"/>
        <v>PT8H0M0.000S</v>
      </c>
      <c r="I27" s="54"/>
    </row>
    <row r="28" spans="1:10" x14ac:dyDescent="0.2">
      <c r="A28" s="79" t="d">
        <f t="shared" si="3"/>
        <v>2022-01-19</v>
      </c>
      <c r="B28" s="80" t="d">
        <f t="shared" si="0"/>
        <v>2022-01-19</v>
      </c>
      <c r="C28" s="81">
        <f t="shared" si="1"/>
        <v>3</v>
      </c>
      <c r="D28" s="82"/>
      <c r="E28" s="82"/>
      <c r="F28" s="82"/>
      <c r="G28" s="82"/>
      <c r="H28" s="83" t="d">
        <f t="shared" si="2"/>
        <v>PT0H0M0.000S</v>
      </c>
      <c r="I28" s="84"/>
    </row>
    <row r="29" spans="1:10" x14ac:dyDescent="0.2">
      <c r="A29" s="79" t="d">
        <f t="shared" si="3"/>
        <v>2022-01-20</v>
      </c>
      <c r="B29" s="80" t="d">
        <f t="shared" si="0"/>
        <v>2022-01-20</v>
      </c>
      <c r="C29" s="81">
        <f t="shared" si="1"/>
        <v>4</v>
      </c>
      <c r="D29" s="82"/>
      <c r="E29" s="82"/>
      <c r="F29" s="82"/>
      <c r="G29" s="82"/>
      <c r="H29" s="83" t="d">
        <f t="shared" si="2"/>
        <v>PT0H0M0.000S</v>
      </c>
      <c r="I29" s="84"/>
    </row>
    <row r="30" spans="1:10" x14ac:dyDescent="0.2">
      <c r="A30" s="49" t="d">
        <f t="shared" si="3"/>
        <v>2022-01-21</v>
      </c>
      <c r="B30" s="50" t="d">
        <f t="shared" si="0"/>
        <v>2022-01-21</v>
      </c>
      <c r="C30" s="51">
        <f t="shared" si="1"/>
        <v>5</v>
      </c>
      <c r="D30" s="52" t="d">
        <v>09:00:00.000</v>
      </c>
      <c r="E30" s="52" t="d">
        <v>12:00:00.000</v>
      </c>
      <c r="F30" s="52" t="d">
        <v>12:30:00.0000000000031950</v>
      </c>
      <c r="G30" s="52" t="d">
        <v>17:29:59.9999999999968050</v>
      </c>
      <c r="H30" s="53" t="d">
        <f t="shared" si="2"/>
        <v>PT8H0M0.000S</v>
      </c>
      <c r="I30" s="54"/>
    </row>
    <row r="31" spans="1:10" x14ac:dyDescent="0.2">
      <c r="A31" s="49" t="d">
        <f t="shared" si="3"/>
        <v>2022-01-22</v>
      </c>
      <c r="B31" s="50" t="d">
        <f t="shared" si="0"/>
        <v>2022-01-22</v>
      </c>
      <c r="C31" s="51">
        <f t="shared" si="1"/>
        <v>6</v>
      </c>
      <c r="D31" s="52" t="d">
        <v>09:00:00.000</v>
      </c>
      <c r="E31" s="52" t="d">
        <v>12:00:00.000</v>
      </c>
      <c r="F31" s="52" t="d">
        <v>12:30:00.0000000000031950</v>
      </c>
      <c r="G31" s="52" t="d">
        <v>17:29:59.9999999999968050</v>
      </c>
      <c r="H31" s="53" t="d">
        <f t="shared" si="2"/>
        <v>PT8H0M0.000S</v>
      </c>
      <c r="I31" s="54"/>
    </row>
    <row r="32" spans="1:10" x14ac:dyDescent="0.2">
      <c r="A32" s="49" t="d">
        <f t="shared" si="3"/>
        <v>2022-01-23</v>
      </c>
      <c r="B32" s="50" t="d">
        <f t="shared" si="0"/>
        <v>2022-01-23</v>
      </c>
      <c r="C32" s="51">
        <f t="shared" si="1"/>
        <v>7</v>
      </c>
      <c r="D32" s="52" t="d">
        <v>09:00:00.000</v>
      </c>
      <c r="E32" s="52" t="d">
        <v>12:00:00.000</v>
      </c>
      <c r="F32" s="52" t="d">
        <v>12:30:00.0000000000031950</v>
      </c>
      <c r="G32" s="52" t="d">
        <v>17:29:59.9999999999968050</v>
      </c>
      <c r="H32" s="53" t="d">
        <f t="shared" si="2"/>
        <v>PT8H0M0.000S</v>
      </c>
      <c r="I32" s="54"/>
    </row>
    <row r="33" spans="1:9" x14ac:dyDescent="0.2">
      <c r="A33" s="49" t="d">
        <f t="shared" si="3"/>
        <v>2022-01-24</v>
      </c>
      <c r="B33" s="50" t="d">
        <f t="shared" si="0"/>
        <v>2022-01-24</v>
      </c>
      <c r="C33" s="51">
        <f t="shared" si="1"/>
        <v>1</v>
      </c>
      <c r="D33" s="52" t="d">
        <v>09:00:00.000</v>
      </c>
      <c r="E33" s="52" t="d">
        <v>12:00:00.000</v>
      </c>
      <c r="F33" s="52" t="d">
        <v>12:30:00.0000000000031950</v>
      </c>
      <c r="G33" s="52" t="d">
        <v>17:29:59.9999999999968050</v>
      </c>
      <c r="H33" s="53" t="d">
        <f t="shared" si="2"/>
        <v>PT8H0M0.000S</v>
      </c>
      <c r="I33" s="54"/>
    </row>
    <row r="34" spans="1:9" x14ac:dyDescent="0.2">
      <c r="A34" s="49" t="d">
        <f t="shared" si="3"/>
        <v>2022-01-25</v>
      </c>
      <c r="B34" s="50" t="d">
        <f t="shared" si="0"/>
        <v>2022-01-25</v>
      </c>
      <c r="C34" s="51">
        <f t="shared" si="1"/>
        <v>2</v>
      </c>
      <c r="D34" s="52" t="d">
        <v>09:00:00.000</v>
      </c>
      <c r="E34" s="52" t="d">
        <v>12:00:00.000</v>
      </c>
      <c r="F34" s="52" t="d">
        <v>12:30:00.0000000000031950</v>
      </c>
      <c r="G34" s="52" t="d">
        <v>17:29:59.9999999999968050</v>
      </c>
      <c r="H34" s="53" t="d">
        <f t="shared" si="2"/>
        <v>PT8H0M0.000S</v>
      </c>
      <c r="I34" s="54"/>
    </row>
    <row r="35" spans="1:9" x14ac:dyDescent="0.2">
      <c r="A35" s="79" t="d">
        <f t="shared" si="3"/>
        <v>2022-01-26</v>
      </c>
      <c r="B35" s="80" t="d">
        <f t="shared" si="0"/>
        <v>2022-01-26</v>
      </c>
      <c r="C35" s="81">
        <f t="shared" si="1"/>
        <v>3</v>
      </c>
      <c r="D35" s="82"/>
      <c r="E35" s="82"/>
      <c r="F35" s="82"/>
      <c r="G35" s="82"/>
      <c r="H35" s="83" t="d">
        <f t="shared" si="2"/>
        <v>PT0H0M0.000S</v>
      </c>
      <c r="I35" s="84"/>
    </row>
    <row r="36" spans="1:9" x14ac:dyDescent="0.2">
      <c r="A36" s="79" t="d">
        <f t="shared" si="3"/>
        <v>2022-01-27</v>
      </c>
      <c r="B36" s="80" t="d">
        <f t="shared" si="0"/>
        <v>2022-01-27</v>
      </c>
      <c r="C36" s="81">
        <f t="shared" si="1"/>
        <v>4</v>
      </c>
      <c r="D36" s="82"/>
      <c r="E36" s="82"/>
      <c r="F36" s="82"/>
      <c r="G36" s="82"/>
      <c r="H36" s="83" t="d">
        <f t="shared" si="2"/>
        <v>PT0H0M0.000S</v>
      </c>
      <c r="I36" s="84"/>
    </row>
    <row r="37" spans="1:9" x14ac:dyDescent="0.2">
      <c r="A37" s="49" t="d">
        <f t="shared" si="3"/>
        <v>2022-01-28</v>
      </c>
      <c r="B37" s="50" t="d">
        <f t="shared" si="0"/>
        <v>2022-01-28</v>
      </c>
      <c r="C37" s="51">
        <f t="shared" si="1"/>
        <v>5</v>
      </c>
      <c r="D37" s="52" t="d">
        <v>09:00:00.000</v>
      </c>
      <c r="E37" s="52" t="d">
        <v>12:00:00.000</v>
      </c>
      <c r="F37" s="52" t="d">
        <v>12:30:00.0000000000031950</v>
      </c>
      <c r="G37" s="52" t="d">
        <v>17:29:59.9999999999968050</v>
      </c>
      <c r="H37" s="53" t="d">
        <f t="shared" si="2"/>
        <v>PT8H0M0.000S</v>
      </c>
      <c r="I37" s="54"/>
    </row>
    <row r="38" spans="1:9" x14ac:dyDescent="0.2">
      <c r="A38" s="49" t="d">
        <f t="shared" si="3"/>
        <v>2022-01-29</v>
      </c>
      <c r="B38" s="50" t="d">
        <f t="shared" si="0"/>
        <v>2022-01-29</v>
      </c>
      <c r="C38" s="51">
        <f t="shared" si="1"/>
        <v>6</v>
      </c>
      <c r="D38" s="52" t="d">
        <v>09:00:00.000</v>
      </c>
      <c r="E38" s="52" t="d">
        <v>12:00:00.000</v>
      </c>
      <c r="F38" s="52" t="d">
        <v>12:30:00.0000000000031950</v>
      </c>
      <c r="G38" s="52" t="d">
        <v>17:29:59.9999999999968050</v>
      </c>
      <c r="H38" s="53" t="d">
        <f t="shared" si="2"/>
        <v>PT8H0M0.000S</v>
      </c>
      <c r="I38" s="54"/>
    </row>
    <row r="39" spans="1:9" x14ac:dyDescent="0.2">
      <c r="A39" s="49" t="d">
        <f t="shared" si="3"/>
        <v>2022-01-30</v>
      </c>
      <c r="B39" s="50" t="d">
        <f t="shared" si="0"/>
        <v>2022-01-30</v>
      </c>
      <c r="C39" s="51">
        <f t="shared" si="1"/>
        <v>7</v>
      </c>
      <c r="D39" s="52" t="d">
        <v>09:00:00.000</v>
      </c>
      <c r="E39" s="52" t="d">
        <v>12:00:00.000</v>
      </c>
      <c r="F39" s="52" t="d">
        <v>12:30:00.0000000000031950</v>
      </c>
      <c r="G39" s="52" t="d">
        <v>17:29:59.9999999999968050</v>
      </c>
      <c r="H39" s="53" t="d">
        <f t="shared" si="2"/>
        <v>PT8H0M0.000S</v>
      </c>
      <c r="I39" s="54"/>
    </row>
    <row r="40" spans="1:9" x14ac:dyDescent="0.2">
      <c r="A40" s="49" t="d">
        <f t="shared" si="3"/>
        <v>2022-01-31</v>
      </c>
      <c r="B40" s="50" t="d">
        <f t="shared" si="0"/>
        <v>2022-01-31</v>
      </c>
      <c r="C40" s="51">
        <f t="shared" si="1"/>
        <v>1</v>
      </c>
      <c r="D40" s="52" t="d">
        <v>09:00:00.000</v>
      </c>
      <c r="E40" s="52" t="d">
        <v>12:00:00.000</v>
      </c>
      <c r="F40" s="52" t="d">
        <v>12:30:00.0000000000031950</v>
      </c>
      <c r="G40" s="52" t="d">
        <v>17:29:59.9999999999968050</v>
      </c>
      <c r="H40" s="53" t="d">
        <f t="shared" si="2"/>
        <v>PT8H0M0.000S</v>
      </c>
      <c r="I40" s="54"/>
    </row>
    <row r="41" spans="1:9" x14ac:dyDescent="0.2">
      <c r="A41" s="106" t="s">
        <v>29</v>
      </c>
      <c r="B41" s="106"/>
      <c r="C41" s="106"/>
      <c r="D41" s="106"/>
      <c r="E41" s="106"/>
      <c r="F41" s="106"/>
      <c r="G41" s="106"/>
      <c r="H41" s="55" t="d">
        <f>SUM(H10:H40)</f>
        <v>PT144H0M0.000S</v>
      </c>
      <c r="I41" s="56"/>
    </row>
    <row r="46" spans="1:9" x14ac:dyDescent="0.2">
      <c r="A46" s="27" t="s">
        <v>30</v>
      </c>
      <c r="B46" s="28"/>
      <c r="C46" s="28"/>
      <c r="D46" s="29"/>
      <c r="E46" s="29"/>
    </row>
    <row r="49" spans="10:11" x14ac:dyDescent="0.2">
      <c r="J49" s="70"/>
      <c r="K49" s="71"/>
    </row>
  </sheetData>
  <sheetProtection selectLockedCells="1" selectUnlockedCells="1"/>
  <mergeCells count="3">
    <mergeCell ref="A41:G41"/>
    <mergeCell ref="A1:I1"/>
    <mergeCell ref="A7:B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K46"/>
  <sheetViews>
    <sheetView tabSelected="1" zoomScaleNormal="100" workbookViewId="0">
      <pane ySplit="9" topLeftCell="A10" activePane="bottomLeft" state="frozen"/>
      <selection activeCell="A5" sqref="A5:A6"/>
      <selection pane="bottomLeft" activeCell="D10" sqref="D10"/>
    </sheetView>
  </sheetViews>
  <sheetFormatPr baseColWidth="10" defaultColWidth="9" defaultRowHeight="15" x14ac:dyDescent="0.2"/>
  <cols>
    <col min="1" max="1" width="14.83203125" style="2" customWidth="1"/>
    <col min="2" max="2" width="9.33203125" style="2" customWidth="1"/>
    <col min="3" max="3" width="1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11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11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11" ht="16" x14ac:dyDescent="0.2">
      <c r="A3" s="65" t="s">
        <v>20</v>
      </c>
      <c r="B3" s="7">
        <v>1</v>
      </c>
      <c r="C3" s="5"/>
      <c r="D3" s="6"/>
      <c r="E3" s="6"/>
      <c r="F3" s="6"/>
      <c r="G3" s="6"/>
      <c r="H3" s="6"/>
      <c r="K3" s="72"/>
    </row>
    <row r="4" spans="1:11" x14ac:dyDescent="0.2">
      <c r="A4" s="6"/>
      <c r="B4" s="6"/>
      <c r="C4" s="6"/>
      <c r="D4" s="6"/>
      <c r="E4" s="6"/>
      <c r="F4" s="6"/>
      <c r="G4" s="6"/>
      <c r="H4" s="6"/>
    </row>
    <row r="5" spans="1:11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11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11" ht="17" x14ac:dyDescent="0.2">
      <c r="A7" s="111" t="s">
        <v>2</v>
      </c>
      <c r="B7" s="111"/>
      <c r="C7" s="8"/>
      <c r="D7" s="9"/>
      <c r="E7" s="8">
        <f>Zaměstnanec!$B$3</f>
        <v>0</v>
      </c>
      <c r="F7" s="6"/>
      <c r="G7" s="6"/>
      <c r="H7" s="6"/>
    </row>
    <row r="9" spans="1:11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11" x14ac:dyDescent="0.2">
      <c r="A10" s="112" t="d">
        <f>DATE($B$2,$B$3,1)</f>
        <v>2022-01-01</v>
      </c>
      <c r="B10" s="14" t="d">
        <f t="shared" ref="B10:B40" si="0">A10</f>
        <v>2022-01-01</v>
      </c>
      <c r="C10" s="15">
        <f t="shared" ref="C10:C40" si="1">WEEKDAY(A10,2)</f>
        <v>6</v>
      </c>
      <c r="D10" s="16"/>
      <c r="E10" s="16"/>
      <c r="F10" s="16"/>
      <c r="G10" s="16"/>
      <c r="H10" s="17" t="d">
        <f t="shared" ref="H10:H40" si="2">(G10-F10)+(E10-D10)</f>
        <v>PT0H0M0.000S</v>
      </c>
      <c r="I10" s="18" t="s">
        <v>28</v>
      </c>
    </row>
    <row r="11" spans="1:11" x14ac:dyDescent="0.2">
      <c r="A11" s="113" t="d">
        <f t="shared" ref="A11:A40" si="3">A10+1</f>
        <v>2022-01-02</v>
      </c>
      <c r="B11" s="20" t="d">
        <f t="shared" si="0"/>
        <v>2022-01-02</v>
      </c>
      <c r="C11" s="21">
        <f t="shared" si="1"/>
        <v>7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11" x14ac:dyDescent="0.2">
      <c r="A12" s="113" t="d">
        <f t="shared" si="3"/>
        <v>2022-01-03</v>
      </c>
      <c r="B12" s="20" t="d">
        <f t="shared" si="0"/>
        <v>2022-01-03</v>
      </c>
      <c r="C12" s="21">
        <f t="shared" si="1"/>
        <v>1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11" x14ac:dyDescent="0.2">
      <c r="A13" s="113" t="d">
        <f t="shared" si="3"/>
        <v>2022-01-04</v>
      </c>
      <c r="B13" s="20" t="d">
        <f t="shared" si="0"/>
        <v>2022-01-04</v>
      </c>
      <c r="C13" s="21">
        <f t="shared" si="1"/>
        <v>2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11" x14ac:dyDescent="0.2">
      <c r="A14" s="113" t="d">
        <f t="shared" si="3"/>
        <v>2022-01-05</v>
      </c>
      <c r="B14" s="20" t="d">
        <f t="shared" si="0"/>
        <v>2022-01-05</v>
      </c>
      <c r="C14" s="21">
        <f t="shared" si="1"/>
        <v>3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11" x14ac:dyDescent="0.2">
      <c r="A15" s="113" t="d">
        <f t="shared" si="3"/>
        <v>2022-01-06</v>
      </c>
      <c r="B15" s="20" t="d">
        <f t="shared" si="0"/>
        <v>2022-01-06</v>
      </c>
      <c r="C15" s="21">
        <f t="shared" si="1"/>
        <v>4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11" x14ac:dyDescent="0.2">
      <c r="A16" s="113" t="d">
        <f t="shared" si="3"/>
        <v>2022-01-07</v>
      </c>
      <c r="B16" s="20" t="d">
        <f t="shared" si="0"/>
        <v>2022-01-07</v>
      </c>
      <c r="C16" s="21">
        <f t="shared" si="1"/>
        <v>5</v>
      </c>
      <c r="D16" s="22"/>
      <c r="E16" s="22"/>
      <c r="F16" s="22"/>
      <c r="G16" s="22"/>
      <c r="H16" s="23" t="d">
        <f t="shared" si="2"/>
        <v>PT0H0M0.000S</v>
      </c>
      <c r="I16" s="24"/>
      <c r="K16" s="72"/>
    </row>
    <row r="17" spans="1:9" x14ac:dyDescent="0.2">
      <c r="A17" s="113" t="d">
        <f t="shared" si="3"/>
        <v>2022-01-08</v>
      </c>
      <c r="B17" s="20" t="d">
        <f t="shared" si="0"/>
        <v>2022-01-08</v>
      </c>
      <c r="C17" s="21">
        <f t="shared" si="1"/>
        <v>6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2022-01-09</v>
      </c>
      <c r="B18" s="20" t="d">
        <f t="shared" si="0"/>
        <v>2022-01-09</v>
      </c>
      <c r="C18" s="21">
        <f t="shared" si="1"/>
        <v>7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2022-01-10</v>
      </c>
      <c r="B19" s="20" t="d">
        <f t="shared" si="0"/>
        <v>2022-01-10</v>
      </c>
      <c r="C19" s="21">
        <f t="shared" si="1"/>
        <v>1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2022-01-11</v>
      </c>
      <c r="B20" s="20" t="d">
        <f t="shared" si="0"/>
        <v>2022-01-11</v>
      </c>
      <c r="C20" s="21">
        <f t="shared" si="1"/>
        <v>2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2022-01-12</v>
      </c>
      <c r="B21" s="20" t="d">
        <f t="shared" si="0"/>
        <v>2022-01-12</v>
      </c>
      <c r="C21" s="21">
        <f t="shared" si="1"/>
        <v>3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2022-01-13</v>
      </c>
      <c r="B22" s="20" t="d">
        <f t="shared" si="0"/>
        <v>2022-01-13</v>
      </c>
      <c r="C22" s="21">
        <f t="shared" si="1"/>
        <v>4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2022-01-14</v>
      </c>
      <c r="B23" s="20" t="d">
        <f t="shared" si="0"/>
        <v>2022-01-14</v>
      </c>
      <c r="C23" s="21">
        <f t="shared" si="1"/>
        <v>5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2022-01-15</v>
      </c>
      <c r="B24" s="20" t="d">
        <f t="shared" si="0"/>
        <v>2022-01-15</v>
      </c>
      <c r="C24" s="21">
        <f t="shared" si="1"/>
        <v>6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2022-01-16</v>
      </c>
      <c r="B25" s="20" t="d">
        <f t="shared" si="0"/>
        <v>2022-01-16</v>
      </c>
      <c r="C25" s="21">
        <f t="shared" si="1"/>
        <v>7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2022-01-17</v>
      </c>
      <c r="B26" s="20" t="d">
        <f t="shared" si="0"/>
        <v>2022-01-17</v>
      </c>
      <c r="C26" s="21">
        <f t="shared" si="1"/>
        <v>1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2022-01-18</v>
      </c>
      <c r="B27" s="20" t="d">
        <f t="shared" si="0"/>
        <v>2022-01-18</v>
      </c>
      <c r="C27" s="21">
        <f t="shared" si="1"/>
        <v>2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2022-01-19</v>
      </c>
      <c r="B28" s="20" t="d">
        <f t="shared" si="0"/>
        <v>2022-01-19</v>
      </c>
      <c r="C28" s="21">
        <f t="shared" si="1"/>
        <v>3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2022-01-20</v>
      </c>
      <c r="B29" s="20" t="d">
        <f t="shared" si="0"/>
        <v>2022-01-20</v>
      </c>
      <c r="C29" s="21">
        <f t="shared" si="1"/>
        <v>4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2022-01-21</v>
      </c>
      <c r="B30" s="20" t="d">
        <f t="shared" si="0"/>
        <v>2022-01-21</v>
      </c>
      <c r="C30" s="21">
        <f t="shared" si="1"/>
        <v>5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2022-01-22</v>
      </c>
      <c r="B31" s="20" t="d">
        <f t="shared" si="0"/>
        <v>2022-01-22</v>
      </c>
      <c r="C31" s="21">
        <f t="shared" si="1"/>
        <v>6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2022-01-23</v>
      </c>
      <c r="B32" s="20" t="d">
        <f t="shared" si="0"/>
        <v>2022-01-23</v>
      </c>
      <c r="C32" s="21">
        <f t="shared" si="1"/>
        <v>7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2022-01-24</v>
      </c>
      <c r="B33" s="20" t="d">
        <f t="shared" si="0"/>
        <v>2022-01-24</v>
      </c>
      <c r="C33" s="21">
        <f t="shared" si="1"/>
        <v>1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2022-01-25</v>
      </c>
      <c r="B34" s="20" t="d">
        <f t="shared" si="0"/>
        <v>2022-01-25</v>
      </c>
      <c r="C34" s="21">
        <f t="shared" si="1"/>
        <v>2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2022-01-26</v>
      </c>
      <c r="B35" s="20" t="d">
        <f t="shared" si="0"/>
        <v>2022-01-26</v>
      </c>
      <c r="C35" s="21">
        <f t="shared" si="1"/>
        <v>3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2022-01-27</v>
      </c>
      <c r="B36" s="20" t="d">
        <f t="shared" si="0"/>
        <v>2022-01-27</v>
      </c>
      <c r="C36" s="21">
        <f t="shared" si="1"/>
        <v>4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2022-01-28</v>
      </c>
      <c r="B37" s="20" t="d">
        <f t="shared" si="0"/>
        <v>2022-01-28</v>
      </c>
      <c r="C37" s="21">
        <f t="shared" si="1"/>
        <v>5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2022-01-29</v>
      </c>
      <c r="B38" s="20" t="d">
        <f t="shared" si="0"/>
        <v>2022-01-29</v>
      </c>
      <c r="C38" s="21">
        <f t="shared" si="1"/>
        <v>6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2022-01-30</v>
      </c>
      <c r="B39" s="20" t="d">
        <f t="shared" si="0"/>
        <v>2022-01-30</v>
      </c>
      <c r="C39" s="21">
        <f t="shared" si="1"/>
        <v>7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13" t="d">
        <f t="shared" si="3"/>
        <v>2022-01-31</v>
      </c>
      <c r="B40" s="20" t="d">
        <f t="shared" si="0"/>
        <v>2022-01-31</v>
      </c>
      <c r="C40" s="21">
        <f t="shared" si="1"/>
        <v>1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41:G41"/>
    <mergeCell ref="A1:I1"/>
    <mergeCell ref="A7:B7"/>
  </mergeCells>
  <conditionalFormatting sqref="A10:I40">
    <cfRule type="expression" dxfId="26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pageSetUpPr fitToPage="1"/>
  </sheetPr>
  <dimension ref="A1:I46"/>
  <sheetViews>
    <sheetView workbookViewId="0">
      <pane ySplit="9" topLeftCell="A10" activePane="bottomLeft" state="frozen"/>
      <selection activeCell="A2" sqref="A2:A3"/>
      <selection pane="bottomLeft" activeCell="D10" sqref="D10"/>
    </sheetView>
  </sheetViews>
  <sheetFormatPr baseColWidth="10" defaultColWidth="9" defaultRowHeight="15" x14ac:dyDescent="0.2"/>
  <cols>
    <col min="1" max="1" width="14.83203125" style="2" customWidth="1"/>
    <col min="2" max="2" width="8.6640625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2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2022-02-01</v>
      </c>
      <c r="B10" s="20" t="d">
        <f t="shared" ref="B10:B37" si="0">A10</f>
        <v>2022-02-01</v>
      </c>
      <c r="C10" s="21">
        <f t="shared" ref="C10:C37" si="1">WEEKDAY(A10,2)</f>
        <v>2</v>
      </c>
      <c r="D10" s="22"/>
      <c r="E10" s="22"/>
      <c r="F10" s="22"/>
      <c r="G10" s="22"/>
      <c r="H10" s="23" t="d">
        <f t="shared" ref="H10:H37" si="2">(G10-F10)+(E10-D10)</f>
        <v>PT0H0M0.000S</v>
      </c>
      <c r="I10" s="30"/>
    </row>
    <row r="11" spans="1:9" x14ac:dyDescent="0.2">
      <c r="A11" s="113" t="d">
        <f t="shared" ref="A11:A38" si="3">A10+1</f>
        <v>2022-02-02</v>
      </c>
      <c r="B11" s="20" t="d">
        <f t="shared" si="0"/>
        <v>2022-02-02</v>
      </c>
      <c r="C11" s="21">
        <f t="shared" si="1"/>
        <v>3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2022-02-03</v>
      </c>
      <c r="B12" s="20" t="d">
        <f t="shared" si="0"/>
        <v>2022-02-03</v>
      </c>
      <c r="C12" s="21">
        <f t="shared" si="1"/>
        <v>4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2022-02-04</v>
      </c>
      <c r="B13" s="20" t="d">
        <f t="shared" si="0"/>
        <v>2022-02-04</v>
      </c>
      <c r="C13" s="21">
        <f t="shared" si="1"/>
        <v>5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3" t="d">
        <f t="shared" si="3"/>
        <v>2022-02-05</v>
      </c>
      <c r="B14" s="20" t="d">
        <f t="shared" si="0"/>
        <v>2022-02-05</v>
      </c>
      <c r="C14" s="21">
        <f t="shared" si="1"/>
        <v>6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">
      <c r="A15" s="113" t="d">
        <f t="shared" si="3"/>
        <v>2022-02-06</v>
      </c>
      <c r="B15" s="20" t="d">
        <f t="shared" si="0"/>
        <v>2022-02-06</v>
      </c>
      <c r="C15" s="21">
        <f t="shared" si="1"/>
        <v>7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">
      <c r="A16" s="113" t="d">
        <f t="shared" si="3"/>
        <v>2022-02-07</v>
      </c>
      <c r="B16" s="20" t="d">
        <f t="shared" si="0"/>
        <v>2022-02-07</v>
      </c>
      <c r="C16" s="21">
        <f t="shared" si="1"/>
        <v>1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2022-02-08</v>
      </c>
      <c r="B17" s="20" t="d">
        <f t="shared" si="0"/>
        <v>2022-02-08</v>
      </c>
      <c r="C17" s="21">
        <f t="shared" si="1"/>
        <v>2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2022-02-09</v>
      </c>
      <c r="B18" s="20" t="d">
        <f t="shared" si="0"/>
        <v>2022-02-09</v>
      </c>
      <c r="C18" s="21">
        <f t="shared" si="1"/>
        <v>3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2022-02-10</v>
      </c>
      <c r="B19" s="20" t="d">
        <f t="shared" si="0"/>
        <v>2022-02-10</v>
      </c>
      <c r="C19" s="21">
        <f t="shared" si="1"/>
        <v>4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2022-02-11</v>
      </c>
      <c r="B20" s="20" t="d">
        <f t="shared" si="0"/>
        <v>2022-02-11</v>
      </c>
      <c r="C20" s="21">
        <f t="shared" si="1"/>
        <v>5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2022-02-12</v>
      </c>
      <c r="B21" s="20" t="d">
        <f t="shared" si="0"/>
        <v>2022-02-12</v>
      </c>
      <c r="C21" s="21">
        <f t="shared" si="1"/>
        <v>6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2022-02-13</v>
      </c>
      <c r="B22" s="20" t="d">
        <f t="shared" si="0"/>
        <v>2022-02-13</v>
      </c>
      <c r="C22" s="21">
        <f t="shared" si="1"/>
        <v>7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2022-02-14</v>
      </c>
      <c r="B23" s="20" t="d">
        <f t="shared" si="0"/>
        <v>2022-02-14</v>
      </c>
      <c r="C23" s="21">
        <f t="shared" si="1"/>
        <v>1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2022-02-15</v>
      </c>
      <c r="B24" s="20" t="d">
        <f t="shared" si="0"/>
        <v>2022-02-15</v>
      </c>
      <c r="C24" s="21">
        <f t="shared" si="1"/>
        <v>2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2022-02-16</v>
      </c>
      <c r="B25" s="20" t="d">
        <f t="shared" si="0"/>
        <v>2022-02-16</v>
      </c>
      <c r="C25" s="21">
        <f t="shared" si="1"/>
        <v>3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2022-02-17</v>
      </c>
      <c r="B26" s="20" t="d">
        <f t="shared" si="0"/>
        <v>2022-02-17</v>
      </c>
      <c r="C26" s="21">
        <f t="shared" si="1"/>
        <v>4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2022-02-18</v>
      </c>
      <c r="B27" s="20" t="d">
        <f t="shared" si="0"/>
        <v>2022-02-18</v>
      </c>
      <c r="C27" s="21">
        <f t="shared" si="1"/>
        <v>5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2022-02-19</v>
      </c>
      <c r="B28" s="20" t="d">
        <f t="shared" si="0"/>
        <v>2022-02-19</v>
      </c>
      <c r="C28" s="21">
        <f t="shared" si="1"/>
        <v>6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2022-02-20</v>
      </c>
      <c r="B29" s="20" t="d">
        <f t="shared" si="0"/>
        <v>2022-02-20</v>
      </c>
      <c r="C29" s="21">
        <f t="shared" si="1"/>
        <v>7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2022-02-21</v>
      </c>
      <c r="B30" s="20" t="d">
        <f t="shared" si="0"/>
        <v>2022-02-21</v>
      </c>
      <c r="C30" s="21">
        <f t="shared" si="1"/>
        <v>1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2022-02-22</v>
      </c>
      <c r="B31" s="20" t="d">
        <f t="shared" si="0"/>
        <v>2022-02-22</v>
      </c>
      <c r="C31" s="21">
        <f t="shared" si="1"/>
        <v>2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2022-02-23</v>
      </c>
      <c r="B32" s="20" t="d">
        <f t="shared" si="0"/>
        <v>2022-02-23</v>
      </c>
      <c r="C32" s="21">
        <f t="shared" si="1"/>
        <v>3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2022-02-24</v>
      </c>
      <c r="B33" s="20" t="d">
        <f t="shared" si="0"/>
        <v>2022-02-24</v>
      </c>
      <c r="C33" s="21">
        <f t="shared" si="1"/>
        <v>4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2022-02-25</v>
      </c>
      <c r="B34" s="20" t="d">
        <f t="shared" si="0"/>
        <v>2022-02-25</v>
      </c>
      <c r="C34" s="21">
        <f t="shared" si="1"/>
        <v>5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2022-02-26</v>
      </c>
      <c r="B35" s="20" t="d">
        <f t="shared" si="0"/>
        <v>2022-02-26</v>
      </c>
      <c r="C35" s="21">
        <f t="shared" si="1"/>
        <v>6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2022-02-27</v>
      </c>
      <c r="B36" s="20" t="d">
        <f t="shared" si="0"/>
        <v>2022-02-27</v>
      </c>
      <c r="C36" s="21">
        <f t="shared" si="1"/>
        <v>7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2022-02-28</v>
      </c>
      <c r="B37" s="20" t="d">
        <f t="shared" si="0"/>
        <v>2022-02-28</v>
      </c>
      <c r="C37" s="21">
        <f t="shared" si="1"/>
        <v>1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2022-03-01</v>
      </c>
      <c r="B38" s="20" t="d">
        <f>A38</f>
        <v>2022-03-01</v>
      </c>
      <c r="C38" s="21">
        <f>WEEKDAY(A38,2)</f>
        <v>2</v>
      </c>
      <c r="D38" s="22"/>
      <c r="E38" s="22"/>
      <c r="F38" s="22"/>
      <c r="G38" s="22"/>
      <c r="H38" s="23" t="d">
        <f>(G38-F38)+(E38-D38)</f>
        <v>PT0H0M0.000S</v>
      </c>
      <c r="I38" s="24"/>
    </row>
    <row r="39" spans="1:9" x14ac:dyDescent="0.2">
      <c r="A39" s="19"/>
      <c r="B39" s="20"/>
      <c r="C39" s="21"/>
      <c r="D39" s="22"/>
      <c r="E39" s="22"/>
      <c r="F39" s="22"/>
      <c r="G39" s="22"/>
      <c r="H39" s="23"/>
      <c r="I39" s="24"/>
    </row>
    <row r="40" spans="1:9" x14ac:dyDescent="0.2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40">
    <cfRule type="expression" dxfId="25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fitToPage="1"/>
  </sheetPr>
  <dimension ref="A1:I46"/>
  <sheetViews>
    <sheetView zoomScaleNormal="100" workbookViewId="0">
      <pane ySplit="9" topLeftCell="A10" activePane="bottomLeft" state="frozen"/>
      <selection activeCell="A7" sqref="A7:B7"/>
      <selection pane="bottomLeft" activeCell="D10" sqref="D10"/>
    </sheetView>
  </sheetViews>
  <sheetFormatPr baseColWidth="10" defaultColWidth="9" defaultRowHeight="15" x14ac:dyDescent="0.2"/>
  <cols>
    <col min="1" max="1" width="14.83203125" style="2" customWidth="1"/>
    <col min="2" max="2" width="9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3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2022-03-01</v>
      </c>
      <c r="B10" s="20" t="d">
        <f t="shared" ref="B10:B40" si="0">A10</f>
        <v>2022-03-01</v>
      </c>
      <c r="C10" s="21">
        <f t="shared" ref="C10:C40" si="1">WEEKDAY(A10,2)</f>
        <v>2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">
      <c r="A11" s="113" t="d">
        <f t="shared" ref="A11:A40" si="3">A10+1</f>
        <v>2022-03-02</v>
      </c>
      <c r="B11" s="20" t="d">
        <f t="shared" si="0"/>
        <v>2022-03-02</v>
      </c>
      <c r="C11" s="21">
        <f t="shared" si="1"/>
        <v>3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2022-03-03</v>
      </c>
      <c r="B12" s="20" t="d">
        <f t="shared" si="0"/>
        <v>2022-03-03</v>
      </c>
      <c r="C12" s="21">
        <f t="shared" si="1"/>
        <v>4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2022-03-04</v>
      </c>
      <c r="B13" s="20" t="d">
        <f t="shared" si="0"/>
        <v>2022-03-04</v>
      </c>
      <c r="C13" s="21">
        <f t="shared" si="1"/>
        <v>5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3" t="d">
        <f t="shared" si="3"/>
        <v>2022-03-05</v>
      </c>
      <c r="B14" s="20" t="d">
        <f t="shared" si="0"/>
        <v>2022-03-05</v>
      </c>
      <c r="C14" s="21">
        <f t="shared" si="1"/>
        <v>6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">
      <c r="A15" s="113" t="d">
        <f t="shared" si="3"/>
        <v>2022-03-06</v>
      </c>
      <c r="B15" s="20" t="d">
        <f t="shared" si="0"/>
        <v>2022-03-06</v>
      </c>
      <c r="C15" s="21">
        <f t="shared" si="1"/>
        <v>7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">
      <c r="A16" s="113" t="d">
        <f t="shared" si="3"/>
        <v>2022-03-07</v>
      </c>
      <c r="B16" s="20" t="d">
        <f t="shared" si="0"/>
        <v>2022-03-07</v>
      </c>
      <c r="C16" s="21">
        <f t="shared" si="1"/>
        <v>1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2022-03-08</v>
      </c>
      <c r="B17" s="20" t="d">
        <f t="shared" si="0"/>
        <v>2022-03-08</v>
      </c>
      <c r="C17" s="21">
        <f t="shared" si="1"/>
        <v>2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2022-03-09</v>
      </c>
      <c r="B18" s="20" t="d">
        <f t="shared" si="0"/>
        <v>2022-03-09</v>
      </c>
      <c r="C18" s="21">
        <f t="shared" si="1"/>
        <v>3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2022-03-10</v>
      </c>
      <c r="B19" s="20" t="d">
        <f t="shared" si="0"/>
        <v>2022-03-10</v>
      </c>
      <c r="C19" s="21">
        <f t="shared" si="1"/>
        <v>4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2022-03-11</v>
      </c>
      <c r="B20" s="20" t="d">
        <f t="shared" si="0"/>
        <v>2022-03-11</v>
      </c>
      <c r="C20" s="21">
        <f t="shared" si="1"/>
        <v>5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2022-03-12</v>
      </c>
      <c r="B21" s="20" t="d">
        <f t="shared" si="0"/>
        <v>2022-03-12</v>
      </c>
      <c r="C21" s="21">
        <f t="shared" si="1"/>
        <v>6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2022-03-13</v>
      </c>
      <c r="B22" s="20" t="d">
        <f t="shared" si="0"/>
        <v>2022-03-13</v>
      </c>
      <c r="C22" s="21">
        <f t="shared" si="1"/>
        <v>7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2022-03-14</v>
      </c>
      <c r="B23" s="20" t="d">
        <f t="shared" si="0"/>
        <v>2022-03-14</v>
      </c>
      <c r="C23" s="21">
        <f t="shared" si="1"/>
        <v>1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2022-03-15</v>
      </c>
      <c r="B24" s="20" t="d">
        <f t="shared" si="0"/>
        <v>2022-03-15</v>
      </c>
      <c r="C24" s="21">
        <f t="shared" si="1"/>
        <v>2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2022-03-16</v>
      </c>
      <c r="B25" s="20" t="d">
        <f t="shared" si="0"/>
        <v>2022-03-16</v>
      </c>
      <c r="C25" s="21">
        <f t="shared" si="1"/>
        <v>3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2022-03-17</v>
      </c>
      <c r="B26" s="20" t="d">
        <f t="shared" si="0"/>
        <v>2022-03-17</v>
      </c>
      <c r="C26" s="21">
        <f t="shared" si="1"/>
        <v>4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2022-03-18</v>
      </c>
      <c r="B27" s="20" t="d">
        <f t="shared" si="0"/>
        <v>2022-03-18</v>
      </c>
      <c r="C27" s="21">
        <f t="shared" si="1"/>
        <v>5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2022-03-19</v>
      </c>
      <c r="B28" s="20" t="d">
        <f t="shared" si="0"/>
        <v>2022-03-19</v>
      </c>
      <c r="C28" s="21">
        <f t="shared" si="1"/>
        <v>6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2022-03-20</v>
      </c>
      <c r="B29" s="20" t="d">
        <f t="shared" si="0"/>
        <v>2022-03-20</v>
      </c>
      <c r="C29" s="21">
        <f t="shared" si="1"/>
        <v>7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2022-03-21</v>
      </c>
      <c r="B30" s="20" t="d">
        <f t="shared" si="0"/>
        <v>2022-03-21</v>
      </c>
      <c r="C30" s="21">
        <f t="shared" si="1"/>
        <v>1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2022-03-22</v>
      </c>
      <c r="B31" s="20" t="d">
        <f t="shared" si="0"/>
        <v>2022-03-22</v>
      </c>
      <c r="C31" s="21">
        <f t="shared" si="1"/>
        <v>2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2022-03-23</v>
      </c>
      <c r="B32" s="20" t="d">
        <f t="shared" si="0"/>
        <v>2022-03-23</v>
      </c>
      <c r="C32" s="21">
        <f t="shared" si="1"/>
        <v>3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2022-03-24</v>
      </c>
      <c r="B33" s="20" t="d">
        <f t="shared" si="0"/>
        <v>2022-03-24</v>
      </c>
      <c r="C33" s="21">
        <f t="shared" si="1"/>
        <v>4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2022-03-25</v>
      </c>
      <c r="B34" s="20" t="d">
        <f t="shared" si="0"/>
        <v>2022-03-25</v>
      </c>
      <c r="C34" s="21">
        <f t="shared" si="1"/>
        <v>5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2022-03-26</v>
      </c>
      <c r="B35" s="20" t="d">
        <f t="shared" si="0"/>
        <v>2022-03-26</v>
      </c>
      <c r="C35" s="21">
        <f t="shared" si="1"/>
        <v>6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2022-03-27</v>
      </c>
      <c r="B36" s="20" t="d">
        <f t="shared" si="0"/>
        <v>2022-03-27</v>
      </c>
      <c r="C36" s="21">
        <f t="shared" si="1"/>
        <v>7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2022-03-28</v>
      </c>
      <c r="B37" s="20" t="d">
        <f t="shared" si="0"/>
        <v>2022-03-28</v>
      </c>
      <c r="C37" s="21">
        <f t="shared" si="1"/>
        <v>1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2022-03-29</v>
      </c>
      <c r="B38" s="20" t="d">
        <f t="shared" si="0"/>
        <v>2022-03-29</v>
      </c>
      <c r="C38" s="21">
        <f t="shared" si="1"/>
        <v>2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2022-03-30</v>
      </c>
      <c r="B39" s="20" t="d">
        <f t="shared" si="0"/>
        <v>2022-03-30</v>
      </c>
      <c r="C39" s="21">
        <f t="shared" si="1"/>
        <v>3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13" t="d">
        <f t="shared" si="3"/>
        <v>2022-03-31</v>
      </c>
      <c r="B40" s="20" t="d">
        <f t="shared" si="0"/>
        <v>2022-03-31</v>
      </c>
      <c r="C40" s="21">
        <f t="shared" si="1"/>
        <v>4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40">
    <cfRule type="expression" dxfId="24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sqref="A1:I1"/>
    </sheetView>
  </sheetViews>
  <sheetFormatPr baseColWidth="10" defaultColWidth="9" defaultRowHeight="15" x14ac:dyDescent="0.2"/>
  <cols>
    <col min="1" max="1" width="14.83203125" style="2" customWidth="1"/>
    <col min="2" max="2" width="9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4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2022-04-01</v>
      </c>
      <c r="B10" s="20" t="d">
        <f t="shared" ref="B10:B39" si="0">A10</f>
        <v>2022-04-01</v>
      </c>
      <c r="C10" s="21">
        <f t="shared" ref="C10:C39" si="1">WEEKDAY(A10,2)</f>
        <v>5</v>
      </c>
      <c r="D10" s="22"/>
      <c r="E10" s="22"/>
      <c r="F10" s="22"/>
      <c r="G10" s="22"/>
      <c r="H10" s="23" t="d">
        <f t="shared" ref="H10:H39" si="2">(G10-F10)+(E10-D10)</f>
        <v>PT0H0M0.000S</v>
      </c>
      <c r="I10" s="30"/>
    </row>
    <row r="11" spans="1:9" x14ac:dyDescent="0.2">
      <c r="A11" s="113" t="d">
        <f t="shared" ref="A11:A39" si="3">A10+1</f>
        <v>2022-04-02</v>
      </c>
      <c r="B11" s="20" t="d">
        <f t="shared" si="0"/>
        <v>2022-04-02</v>
      </c>
      <c r="C11" s="21">
        <f t="shared" si="1"/>
        <v>6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2022-04-03</v>
      </c>
      <c r="B12" s="20" t="d">
        <f t="shared" si="0"/>
        <v>2022-04-03</v>
      </c>
      <c r="C12" s="21">
        <f t="shared" si="1"/>
        <v>7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2022-04-04</v>
      </c>
      <c r="B13" s="20" t="d">
        <f t="shared" si="0"/>
        <v>2022-04-04</v>
      </c>
      <c r="C13" s="21">
        <f t="shared" si="1"/>
        <v>1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3" t="d">
        <f t="shared" si="3"/>
        <v>2022-04-05</v>
      </c>
      <c r="B14" s="20" t="d">
        <f t="shared" si="0"/>
        <v>2022-04-05</v>
      </c>
      <c r="C14" s="21">
        <f t="shared" si="1"/>
        <v>2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">
      <c r="A15" s="113" t="d">
        <f t="shared" si="3"/>
        <v>2022-04-06</v>
      </c>
      <c r="B15" s="20" t="d">
        <f t="shared" si="0"/>
        <v>2022-04-06</v>
      </c>
      <c r="C15" s="21">
        <f t="shared" si="1"/>
        <v>3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">
      <c r="A16" s="113" t="d">
        <f t="shared" si="3"/>
        <v>2022-04-07</v>
      </c>
      <c r="B16" s="20" t="d">
        <f t="shared" si="0"/>
        <v>2022-04-07</v>
      </c>
      <c r="C16" s="21">
        <f t="shared" si="1"/>
        <v>4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2022-04-08</v>
      </c>
      <c r="B17" s="20" t="d">
        <f t="shared" si="0"/>
        <v>2022-04-08</v>
      </c>
      <c r="C17" s="21">
        <f t="shared" si="1"/>
        <v>5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2022-04-09</v>
      </c>
      <c r="B18" s="20" t="d">
        <f t="shared" si="0"/>
        <v>2022-04-09</v>
      </c>
      <c r="C18" s="21">
        <f t="shared" si="1"/>
        <v>6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4" t="d">
        <f t="shared" si="3"/>
        <v>2022-04-10</v>
      </c>
      <c r="B19" s="33" t="d">
        <f t="shared" si="0"/>
        <v>2022-04-10</v>
      </c>
      <c r="C19" s="34">
        <f t="shared" si="1"/>
        <v>7</v>
      </c>
      <c r="D19" s="35"/>
      <c r="E19" s="35"/>
      <c r="F19" s="35"/>
      <c r="G19" s="35"/>
      <c r="H19" s="36" t="d">
        <f t="shared" si="2"/>
        <v>PT0H0M0.000S</v>
      </c>
    </row>
    <row r="20" spans="1:9" x14ac:dyDescent="0.2">
      <c r="A20" s="113" t="d">
        <f t="shared" si="3"/>
        <v>2022-04-11</v>
      </c>
      <c r="B20" s="20" t="d">
        <f t="shared" si="0"/>
        <v>2022-04-11</v>
      </c>
      <c r="C20" s="21">
        <f t="shared" si="1"/>
        <v>1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2022-04-12</v>
      </c>
      <c r="B21" s="20" t="d">
        <f t="shared" si="0"/>
        <v>2022-04-12</v>
      </c>
      <c r="C21" s="21">
        <f t="shared" si="1"/>
        <v>2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s="104" customFormat="1" x14ac:dyDescent="0.2">
      <c r="A22" s="115" t="d">
        <f t="shared" si="3"/>
        <v>2022-04-13</v>
      </c>
      <c r="B22" s="57" t="d">
        <f t="shared" si="0"/>
        <v>2022-04-13</v>
      </c>
      <c r="C22" s="58">
        <f t="shared" si="1"/>
        <v>3</v>
      </c>
      <c r="D22" s="59"/>
      <c r="E22" s="59"/>
      <c r="F22" s="59"/>
      <c r="G22" s="59"/>
      <c r="H22" s="60" t="d">
        <f t="shared" si="2"/>
        <v>PT0H0M0.000S</v>
      </c>
      <c r="I22" s="61"/>
    </row>
    <row r="23" spans="1:9" x14ac:dyDescent="0.2">
      <c r="A23" s="113" t="d">
        <f t="shared" si="3"/>
        <v>2022-04-14</v>
      </c>
      <c r="B23" s="20" t="d">
        <f t="shared" si="0"/>
        <v>2022-04-14</v>
      </c>
      <c r="C23" s="21">
        <f t="shared" si="1"/>
        <v>4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s="105" customFormat="1" x14ac:dyDescent="0.2">
      <c r="A24" s="114" t="d">
        <f t="shared" si="3"/>
        <v>2022-04-15</v>
      </c>
      <c r="B24" s="33" t="d">
        <f t="shared" si="0"/>
        <v>2022-04-15</v>
      </c>
      <c r="C24" s="34">
        <f t="shared" si="1"/>
        <v>5</v>
      </c>
      <c r="D24" s="35"/>
      <c r="E24" s="35"/>
      <c r="F24" s="35"/>
      <c r="G24" s="35"/>
      <c r="H24" s="36" t="d">
        <f t="shared" si="2"/>
        <v>PT0H0M0.000S</v>
      </c>
      <c r="I24" s="39" t="s">
        <v>28</v>
      </c>
    </row>
    <row r="25" spans="1:9" x14ac:dyDescent="0.2">
      <c r="A25" s="113" t="d">
        <f t="shared" si="3"/>
        <v>2022-04-16</v>
      </c>
      <c r="B25" s="20" t="d">
        <f t="shared" si="0"/>
        <v>2022-04-16</v>
      </c>
      <c r="C25" s="21">
        <f t="shared" si="1"/>
        <v>6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2022-04-17</v>
      </c>
      <c r="B26" s="20" t="d">
        <f t="shared" si="0"/>
        <v>2022-04-17</v>
      </c>
      <c r="C26" s="21">
        <f t="shared" si="1"/>
        <v>7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s="105" customFormat="1" x14ac:dyDescent="0.2">
      <c r="A27" s="114" t="d">
        <f t="shared" si="3"/>
        <v>2022-04-18</v>
      </c>
      <c r="B27" s="33" t="d">
        <f t="shared" si="0"/>
        <v>2022-04-18</v>
      </c>
      <c r="C27" s="34">
        <f t="shared" si="1"/>
        <v>1</v>
      </c>
      <c r="D27" s="35"/>
      <c r="E27" s="35"/>
      <c r="F27" s="35"/>
      <c r="G27" s="35"/>
      <c r="H27" s="36" t="d">
        <f t="shared" si="2"/>
        <v>PT0H0M0.000S</v>
      </c>
      <c r="I27" s="39" t="s">
        <v>28</v>
      </c>
    </row>
    <row r="28" spans="1:9" s="104" customFormat="1" x14ac:dyDescent="0.2">
      <c r="A28" s="115" t="d">
        <f t="shared" si="3"/>
        <v>2022-04-19</v>
      </c>
      <c r="B28" s="57" t="d">
        <f t="shared" si="0"/>
        <v>2022-04-19</v>
      </c>
      <c r="C28" s="58">
        <f t="shared" si="1"/>
        <v>2</v>
      </c>
      <c r="D28" s="59"/>
      <c r="E28" s="59"/>
      <c r="F28" s="59"/>
      <c r="G28" s="59"/>
      <c r="H28" s="60" t="d">
        <f t="shared" si="2"/>
        <v>PT0H0M0.000S</v>
      </c>
      <c r="I28" s="61"/>
    </row>
    <row r="29" spans="1:9" x14ac:dyDescent="0.2">
      <c r="A29" s="113" t="d">
        <f t="shared" si="3"/>
        <v>2022-04-20</v>
      </c>
      <c r="B29" s="20" t="d">
        <f t="shared" si="0"/>
        <v>2022-04-20</v>
      </c>
      <c r="C29" s="21">
        <f t="shared" si="1"/>
        <v>3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2022-04-21</v>
      </c>
      <c r="B30" s="20" t="d">
        <f t="shared" si="0"/>
        <v>2022-04-21</v>
      </c>
      <c r="C30" s="21">
        <f t="shared" si="1"/>
        <v>4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5" t="d">
        <f t="shared" si="3"/>
        <v>2022-04-22</v>
      </c>
      <c r="B31" s="57" t="d">
        <f t="shared" si="0"/>
        <v>2022-04-22</v>
      </c>
      <c r="C31" s="58">
        <f t="shared" si="1"/>
        <v>5</v>
      </c>
      <c r="D31" s="59"/>
      <c r="E31" s="59"/>
      <c r="F31" s="59"/>
      <c r="G31" s="59"/>
      <c r="H31" s="60" t="d">
        <f t="shared" si="2"/>
        <v>PT0H0M0.000S</v>
      </c>
      <c r="I31" s="61"/>
    </row>
    <row r="32" spans="1:9" x14ac:dyDescent="0.2">
      <c r="A32" s="113" t="d">
        <f t="shared" si="3"/>
        <v>2022-04-23</v>
      </c>
      <c r="B32" s="20" t="d">
        <f t="shared" si="0"/>
        <v>2022-04-23</v>
      </c>
      <c r="C32" s="21">
        <f t="shared" si="1"/>
        <v>6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2022-04-24</v>
      </c>
      <c r="B33" s="20" t="d">
        <f t="shared" si="0"/>
        <v>2022-04-24</v>
      </c>
      <c r="C33" s="21">
        <f t="shared" si="1"/>
        <v>7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2022-04-25</v>
      </c>
      <c r="B34" s="20" t="d">
        <f t="shared" si="0"/>
        <v>2022-04-25</v>
      </c>
      <c r="C34" s="21">
        <f t="shared" si="1"/>
        <v>1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2022-04-26</v>
      </c>
      <c r="B35" s="20" t="d">
        <f t="shared" si="0"/>
        <v>2022-04-26</v>
      </c>
      <c r="C35" s="21">
        <f t="shared" si="1"/>
        <v>2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2022-04-27</v>
      </c>
      <c r="B36" s="20" t="d">
        <f t="shared" si="0"/>
        <v>2022-04-27</v>
      </c>
      <c r="C36" s="21">
        <f t="shared" si="1"/>
        <v>3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2022-04-28</v>
      </c>
      <c r="B37" s="20" t="d">
        <f t="shared" si="0"/>
        <v>2022-04-28</v>
      </c>
      <c r="C37" s="21">
        <f t="shared" si="1"/>
        <v>4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2022-04-29</v>
      </c>
      <c r="B38" s="20" t="d">
        <f t="shared" si="0"/>
        <v>2022-04-29</v>
      </c>
      <c r="C38" s="21">
        <f t="shared" si="1"/>
        <v>5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2022-04-30</v>
      </c>
      <c r="B39" s="20" t="d">
        <f t="shared" si="0"/>
        <v>2022-04-30</v>
      </c>
      <c r="C39" s="21">
        <f t="shared" si="1"/>
        <v>6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18 A29:I30 A28:H28 A32:I40 A31:H31 A20:I21 A19:H19 A22:H22 A23:I27">
    <cfRule type="expression" dxfId="23" priority="6" stopIfTrue="1">
      <formula>$C10&gt;5</formula>
    </cfRule>
  </conditionalFormatting>
  <conditionalFormatting sqref="I28">
    <cfRule type="expression" dxfId="22" priority="5" stopIfTrue="1">
      <formula>$C28&gt;5</formula>
    </cfRule>
  </conditionalFormatting>
  <conditionalFormatting sqref="I31">
    <cfRule type="expression" dxfId="21" priority="4" stopIfTrue="1">
      <formula>$C31&gt;5</formula>
    </cfRule>
  </conditionalFormatting>
  <conditionalFormatting sqref="I24">
    <cfRule type="expression" dxfId="20" priority="3" stopIfTrue="1">
      <formula>$C19&gt;5</formula>
    </cfRule>
  </conditionalFormatting>
  <conditionalFormatting sqref="I22">
    <cfRule type="expression" dxfId="19" priority="2" stopIfTrue="1">
      <formula>$C22&gt;5</formula>
    </cfRule>
  </conditionalFormatting>
  <conditionalFormatting sqref="I27">
    <cfRule type="expression" dxfId="18" priority="1" stopIfTrue="1">
      <formula>$C22&gt;5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sqref="A1:I1"/>
    </sheetView>
  </sheetViews>
  <sheetFormatPr baseColWidth="10" defaultColWidth="9" defaultRowHeight="15" x14ac:dyDescent="0.2"/>
  <cols>
    <col min="1" max="1" width="14.83203125" style="2" customWidth="1"/>
    <col min="2" max="2" width="9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5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4" t="d">
        <f>DATE($B$2,$B$3,1)</f>
        <v>2022-05-01</v>
      </c>
      <c r="B10" s="33" t="d">
        <f t="shared" ref="B10:B40" si="0">A10</f>
        <v>2022-05-01</v>
      </c>
      <c r="C10" s="34">
        <f t="shared" ref="C10:C40" si="1">WEEKDAY(A10,2)</f>
        <v>7</v>
      </c>
      <c r="D10" s="35"/>
      <c r="E10" s="35"/>
      <c r="F10" s="35"/>
      <c r="G10" s="35"/>
      <c r="H10" s="36" t="d">
        <f t="shared" ref="H10:H40" si="2">(G10-F10)+(E10-D10)</f>
        <v>PT0H0M0.000S</v>
      </c>
      <c r="I10" s="37"/>
    </row>
    <row r="11" spans="1:9" x14ac:dyDescent="0.2">
      <c r="A11" s="113" t="d">
        <f t="shared" ref="A11:A40" si="3">A10+1</f>
        <v>2022-05-02</v>
      </c>
      <c r="B11" s="20" t="d">
        <f t="shared" si="0"/>
        <v>2022-05-02</v>
      </c>
      <c r="C11" s="21">
        <f t="shared" si="1"/>
        <v>1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2022-05-03</v>
      </c>
      <c r="B12" s="20" t="d">
        <f t="shared" si="0"/>
        <v>2022-05-03</v>
      </c>
      <c r="C12" s="21">
        <f t="shared" si="1"/>
        <v>2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2022-05-04</v>
      </c>
      <c r="B13" s="20" t="d">
        <f t="shared" si="0"/>
        <v>2022-05-04</v>
      </c>
      <c r="C13" s="21">
        <f t="shared" si="1"/>
        <v>3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3" t="d">
        <f t="shared" si="3"/>
        <v>2022-05-05</v>
      </c>
      <c r="B14" s="20" t="d">
        <f t="shared" si="0"/>
        <v>2022-05-05</v>
      </c>
      <c r="C14" s="21">
        <f t="shared" si="1"/>
        <v>4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">
      <c r="A15" s="113" t="d">
        <f t="shared" si="3"/>
        <v>2022-05-06</v>
      </c>
      <c r="B15" s="20" t="d">
        <f t="shared" si="0"/>
        <v>2022-05-06</v>
      </c>
      <c r="C15" s="21">
        <f t="shared" si="1"/>
        <v>5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">
      <c r="A16" s="113" t="d">
        <f t="shared" si="3"/>
        <v>2022-05-07</v>
      </c>
      <c r="B16" s="20" t="d">
        <f t="shared" si="0"/>
        <v>2022-05-07</v>
      </c>
      <c r="C16" s="21">
        <f t="shared" si="1"/>
        <v>6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4" t="d">
        <f t="shared" si="3"/>
        <v>2022-05-08</v>
      </c>
      <c r="B17" s="33" t="d">
        <f t="shared" si="0"/>
        <v>2022-05-08</v>
      </c>
      <c r="C17" s="34">
        <f t="shared" si="1"/>
        <v>7</v>
      </c>
      <c r="D17" s="35"/>
      <c r="E17" s="35"/>
      <c r="F17" s="35"/>
      <c r="G17" s="35"/>
      <c r="H17" s="36" t="d">
        <f t="shared" si="2"/>
        <v>PT0H0M0.000S</v>
      </c>
      <c r="I17" s="38"/>
    </row>
    <row r="18" spans="1:9" x14ac:dyDescent="0.2">
      <c r="A18" s="113" t="d">
        <f t="shared" si="3"/>
        <v>2022-05-09</v>
      </c>
      <c r="B18" s="20" t="d">
        <f t="shared" si="0"/>
        <v>2022-05-09</v>
      </c>
      <c r="C18" s="21">
        <f t="shared" si="1"/>
        <v>1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2022-05-10</v>
      </c>
      <c r="B19" s="20" t="d">
        <f t="shared" si="0"/>
        <v>2022-05-10</v>
      </c>
      <c r="C19" s="21">
        <f t="shared" si="1"/>
        <v>2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2022-05-11</v>
      </c>
      <c r="B20" s="20" t="d">
        <f t="shared" si="0"/>
        <v>2022-05-11</v>
      </c>
      <c r="C20" s="21">
        <f t="shared" si="1"/>
        <v>3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2022-05-12</v>
      </c>
      <c r="B21" s="20" t="d">
        <f t="shared" si="0"/>
        <v>2022-05-12</v>
      </c>
      <c r="C21" s="21">
        <f t="shared" si="1"/>
        <v>4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2022-05-13</v>
      </c>
      <c r="B22" s="20" t="d">
        <f t="shared" si="0"/>
        <v>2022-05-13</v>
      </c>
      <c r="C22" s="21">
        <f t="shared" si="1"/>
        <v>5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2022-05-14</v>
      </c>
      <c r="B23" s="20" t="d">
        <f t="shared" si="0"/>
        <v>2022-05-14</v>
      </c>
      <c r="C23" s="21">
        <f t="shared" si="1"/>
        <v>6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2022-05-15</v>
      </c>
      <c r="B24" s="20" t="d">
        <f t="shared" si="0"/>
        <v>2022-05-15</v>
      </c>
      <c r="C24" s="21">
        <f t="shared" si="1"/>
        <v>7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2022-05-16</v>
      </c>
      <c r="B25" s="20" t="d">
        <f t="shared" si="0"/>
        <v>2022-05-16</v>
      </c>
      <c r="C25" s="21">
        <f t="shared" si="1"/>
        <v>1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2022-05-17</v>
      </c>
      <c r="B26" s="20" t="d">
        <f t="shared" si="0"/>
        <v>2022-05-17</v>
      </c>
      <c r="C26" s="21">
        <f t="shared" si="1"/>
        <v>2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2022-05-18</v>
      </c>
      <c r="B27" s="20" t="d">
        <f t="shared" si="0"/>
        <v>2022-05-18</v>
      </c>
      <c r="C27" s="21">
        <f t="shared" si="1"/>
        <v>3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2022-05-19</v>
      </c>
      <c r="B28" s="20" t="d">
        <f t="shared" si="0"/>
        <v>2022-05-19</v>
      </c>
      <c r="C28" s="21">
        <f t="shared" si="1"/>
        <v>4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2022-05-20</v>
      </c>
      <c r="B29" s="20" t="d">
        <f t="shared" si="0"/>
        <v>2022-05-20</v>
      </c>
      <c r="C29" s="21">
        <f t="shared" si="1"/>
        <v>5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2022-05-21</v>
      </c>
      <c r="B30" s="20" t="d">
        <f t="shared" si="0"/>
        <v>2022-05-21</v>
      </c>
      <c r="C30" s="21">
        <f t="shared" si="1"/>
        <v>6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2022-05-22</v>
      </c>
      <c r="B31" s="20" t="d">
        <f t="shared" si="0"/>
        <v>2022-05-22</v>
      </c>
      <c r="C31" s="21">
        <f t="shared" si="1"/>
        <v>7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2022-05-23</v>
      </c>
      <c r="B32" s="20" t="d">
        <f t="shared" si="0"/>
        <v>2022-05-23</v>
      </c>
      <c r="C32" s="21">
        <f t="shared" si="1"/>
        <v>1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2022-05-24</v>
      </c>
      <c r="B33" s="20" t="d">
        <f t="shared" si="0"/>
        <v>2022-05-24</v>
      </c>
      <c r="C33" s="21">
        <f t="shared" si="1"/>
        <v>2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2022-05-25</v>
      </c>
      <c r="B34" s="20" t="d">
        <f t="shared" si="0"/>
        <v>2022-05-25</v>
      </c>
      <c r="C34" s="21">
        <f t="shared" si="1"/>
        <v>3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2022-05-26</v>
      </c>
      <c r="B35" s="20" t="d">
        <f t="shared" si="0"/>
        <v>2022-05-26</v>
      </c>
      <c r="C35" s="21">
        <f t="shared" si="1"/>
        <v>4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2022-05-27</v>
      </c>
      <c r="B36" s="20" t="d">
        <f t="shared" si="0"/>
        <v>2022-05-27</v>
      </c>
      <c r="C36" s="21">
        <f t="shared" si="1"/>
        <v>5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2022-05-28</v>
      </c>
      <c r="B37" s="20" t="d">
        <f t="shared" si="0"/>
        <v>2022-05-28</v>
      </c>
      <c r="C37" s="21">
        <f t="shared" si="1"/>
        <v>6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2022-05-29</v>
      </c>
      <c r="B38" s="20" t="d">
        <f t="shared" si="0"/>
        <v>2022-05-29</v>
      </c>
      <c r="C38" s="21">
        <f t="shared" si="1"/>
        <v>7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2022-05-30</v>
      </c>
      <c r="B39" s="20" t="d">
        <f t="shared" si="0"/>
        <v>2022-05-30</v>
      </c>
      <c r="C39" s="21">
        <f t="shared" si="1"/>
        <v>1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13" t="d">
        <f t="shared" si="3"/>
        <v>2022-05-31</v>
      </c>
      <c r="B40" s="20" t="d">
        <f t="shared" si="0"/>
        <v>2022-05-31</v>
      </c>
      <c r="C40" s="21">
        <f t="shared" si="1"/>
        <v>2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40">
    <cfRule type="expression" dxfId="17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activeCell="D19" sqref="D19"/>
    </sheetView>
  </sheetViews>
  <sheetFormatPr baseColWidth="10" defaultColWidth="9" defaultRowHeight="15" x14ac:dyDescent="0.2"/>
  <cols>
    <col min="1" max="1" width="14.83203125" style="2" customWidth="1"/>
    <col min="2" max="2" width="9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6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2022-06-01</v>
      </c>
      <c r="B10" s="20" t="d">
        <f t="shared" ref="B10:B39" si="0">A10</f>
        <v>2022-06-01</v>
      </c>
      <c r="C10" s="21">
        <f t="shared" ref="C10:C39" si="1">WEEKDAY(A10,2)</f>
        <v>3</v>
      </c>
      <c r="D10" s="22"/>
      <c r="E10" s="22"/>
      <c r="F10" s="22"/>
      <c r="G10" s="22"/>
      <c r="H10" s="23" t="d">
        <f t="shared" ref="H10:H39" si="2">(G10-F10)+(E10-D10)</f>
        <v>PT0H0M0.000S</v>
      </c>
      <c r="I10" s="30"/>
    </row>
    <row r="11" spans="1:9" x14ac:dyDescent="0.2">
      <c r="A11" s="113" t="d">
        <f t="shared" ref="A11:A39" si="3">A10+1</f>
        <v>2022-06-02</v>
      </c>
      <c r="B11" s="20" t="d">
        <f t="shared" si="0"/>
        <v>2022-06-02</v>
      </c>
      <c r="C11" s="21">
        <f t="shared" si="1"/>
        <v>4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2022-06-03</v>
      </c>
      <c r="B12" s="20" t="d">
        <f t="shared" si="0"/>
        <v>2022-06-03</v>
      </c>
      <c r="C12" s="21">
        <f t="shared" si="1"/>
        <v>5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2022-06-04</v>
      </c>
      <c r="B13" s="20" t="d">
        <f t="shared" si="0"/>
        <v>2022-06-04</v>
      </c>
      <c r="C13" s="21">
        <f t="shared" si="1"/>
        <v>6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5" t="d">
        <f t="shared" si="3"/>
        <v>2022-06-05</v>
      </c>
      <c r="B14" s="57" t="d">
        <f t="shared" si="0"/>
        <v>2022-06-05</v>
      </c>
      <c r="C14" s="58">
        <f t="shared" si="1"/>
        <v>7</v>
      </c>
      <c r="D14" s="59"/>
      <c r="E14" s="59"/>
      <c r="F14" s="59"/>
      <c r="G14" s="59"/>
      <c r="H14" s="60" t="d">
        <f t="shared" si="2"/>
        <v>PT0H0M0.000S</v>
      </c>
      <c r="I14" s="61"/>
    </row>
    <row r="15" spans="1:9" x14ac:dyDescent="0.2">
      <c r="A15" s="115" t="d">
        <f t="shared" si="3"/>
        <v>2022-06-06</v>
      </c>
      <c r="B15" s="57" t="d">
        <f t="shared" si="0"/>
        <v>2022-06-06</v>
      </c>
      <c r="C15" s="58">
        <f t="shared" si="1"/>
        <v>1</v>
      </c>
      <c r="D15" s="59"/>
      <c r="E15" s="59"/>
      <c r="F15" s="59"/>
      <c r="G15" s="59"/>
      <c r="H15" s="60" t="d">
        <f t="shared" si="2"/>
        <v>PT0H0M0.000S</v>
      </c>
      <c r="I15" s="61"/>
    </row>
    <row r="16" spans="1:9" x14ac:dyDescent="0.2">
      <c r="A16" s="113" t="d">
        <f t="shared" si="3"/>
        <v>2022-06-07</v>
      </c>
      <c r="B16" s="20" t="d">
        <f t="shared" si="0"/>
        <v>2022-06-07</v>
      </c>
      <c r="C16" s="21">
        <f t="shared" si="1"/>
        <v>2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2022-06-08</v>
      </c>
      <c r="B17" s="20" t="d">
        <f t="shared" si="0"/>
        <v>2022-06-08</v>
      </c>
      <c r="C17" s="21">
        <f t="shared" si="1"/>
        <v>3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2022-06-09</v>
      </c>
      <c r="B18" s="20" t="d">
        <f t="shared" si="0"/>
        <v>2022-06-09</v>
      </c>
      <c r="C18" s="21">
        <f t="shared" si="1"/>
        <v>4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2022-06-10</v>
      </c>
      <c r="B19" s="20" t="d">
        <f t="shared" si="0"/>
        <v>2022-06-10</v>
      </c>
      <c r="C19" s="21">
        <f t="shared" si="1"/>
        <v>5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2022-06-11</v>
      </c>
      <c r="B20" s="20" t="d">
        <f t="shared" si="0"/>
        <v>2022-06-11</v>
      </c>
      <c r="C20" s="21">
        <f t="shared" si="1"/>
        <v>6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2022-06-12</v>
      </c>
      <c r="B21" s="20" t="d">
        <f t="shared" si="0"/>
        <v>2022-06-12</v>
      </c>
      <c r="C21" s="21">
        <f t="shared" si="1"/>
        <v>7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2022-06-13</v>
      </c>
      <c r="B22" s="20" t="d">
        <f t="shared" si="0"/>
        <v>2022-06-13</v>
      </c>
      <c r="C22" s="21">
        <f t="shared" si="1"/>
        <v>1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2022-06-14</v>
      </c>
      <c r="B23" s="20" t="d">
        <f t="shared" si="0"/>
        <v>2022-06-14</v>
      </c>
      <c r="C23" s="21">
        <f t="shared" si="1"/>
        <v>2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2022-06-15</v>
      </c>
      <c r="B24" s="20" t="d">
        <f t="shared" si="0"/>
        <v>2022-06-15</v>
      </c>
      <c r="C24" s="21">
        <f t="shared" si="1"/>
        <v>3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2022-06-16</v>
      </c>
      <c r="B25" s="20" t="d">
        <f t="shared" si="0"/>
        <v>2022-06-16</v>
      </c>
      <c r="C25" s="21">
        <f t="shared" si="1"/>
        <v>4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2022-06-17</v>
      </c>
      <c r="B26" s="20" t="d">
        <f t="shared" si="0"/>
        <v>2022-06-17</v>
      </c>
      <c r="C26" s="21">
        <f t="shared" si="1"/>
        <v>5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2022-06-18</v>
      </c>
      <c r="B27" s="20" t="d">
        <f t="shared" si="0"/>
        <v>2022-06-18</v>
      </c>
      <c r="C27" s="21">
        <f t="shared" si="1"/>
        <v>6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2022-06-19</v>
      </c>
      <c r="B28" s="20" t="d">
        <f t="shared" si="0"/>
        <v>2022-06-19</v>
      </c>
      <c r="C28" s="21">
        <f t="shared" si="1"/>
        <v>7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2022-06-20</v>
      </c>
      <c r="B29" s="20" t="d">
        <f t="shared" si="0"/>
        <v>2022-06-20</v>
      </c>
      <c r="C29" s="21">
        <f t="shared" si="1"/>
        <v>1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2022-06-21</v>
      </c>
      <c r="B30" s="20" t="d">
        <f t="shared" si="0"/>
        <v>2022-06-21</v>
      </c>
      <c r="C30" s="21">
        <f t="shared" si="1"/>
        <v>2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2022-06-22</v>
      </c>
      <c r="B31" s="20" t="d">
        <f t="shared" si="0"/>
        <v>2022-06-22</v>
      </c>
      <c r="C31" s="21">
        <f t="shared" si="1"/>
        <v>3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2022-06-23</v>
      </c>
      <c r="B32" s="20" t="d">
        <f t="shared" si="0"/>
        <v>2022-06-23</v>
      </c>
      <c r="C32" s="21">
        <f t="shared" si="1"/>
        <v>4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2022-06-24</v>
      </c>
      <c r="B33" s="20" t="d">
        <f t="shared" si="0"/>
        <v>2022-06-24</v>
      </c>
      <c r="C33" s="21">
        <f t="shared" si="1"/>
        <v>5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2022-06-25</v>
      </c>
      <c r="B34" s="20" t="d">
        <f t="shared" si="0"/>
        <v>2022-06-25</v>
      </c>
      <c r="C34" s="21">
        <f t="shared" si="1"/>
        <v>6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2022-06-26</v>
      </c>
      <c r="B35" s="20" t="d">
        <f t="shared" si="0"/>
        <v>2022-06-26</v>
      </c>
      <c r="C35" s="21">
        <f t="shared" si="1"/>
        <v>7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2022-06-27</v>
      </c>
      <c r="B36" s="20" t="d">
        <f t="shared" si="0"/>
        <v>2022-06-27</v>
      </c>
      <c r="C36" s="21">
        <f t="shared" si="1"/>
        <v>1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2022-06-28</v>
      </c>
      <c r="B37" s="20" t="d">
        <f t="shared" si="0"/>
        <v>2022-06-28</v>
      </c>
      <c r="C37" s="21">
        <f t="shared" si="1"/>
        <v>2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2022-06-29</v>
      </c>
      <c r="B38" s="20" t="d">
        <f t="shared" si="0"/>
        <v>2022-06-29</v>
      </c>
      <c r="C38" s="21">
        <f t="shared" si="1"/>
        <v>3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2022-06-30</v>
      </c>
      <c r="B39" s="20" t="d">
        <f t="shared" si="0"/>
        <v>2022-06-30</v>
      </c>
      <c r="C39" s="21">
        <f t="shared" si="1"/>
        <v>4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13 A16:I40 A14:H15">
    <cfRule type="expression" dxfId="16" priority="3" stopIfTrue="1">
      <formula>$C10&gt;5</formula>
    </cfRule>
  </conditionalFormatting>
  <conditionalFormatting sqref="I14">
    <cfRule type="expression" dxfId="15" priority="2" stopIfTrue="1">
      <formula>$C14&gt;5</formula>
    </cfRule>
  </conditionalFormatting>
  <conditionalFormatting sqref="I15">
    <cfRule type="expression" dxfId="14" priority="1" stopIfTrue="1">
      <formula>$C15&gt;5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activeCell="D10" sqref="D10"/>
    </sheetView>
  </sheetViews>
  <sheetFormatPr baseColWidth="10" defaultColWidth="9" defaultRowHeight="15" x14ac:dyDescent="0.2"/>
  <cols>
    <col min="1" max="1" width="14.83203125" style="2" customWidth="1"/>
    <col min="2" max="2" width="9.1640625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7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2022-07-01</v>
      </c>
      <c r="B10" s="20" t="d">
        <f t="shared" ref="B10:B40" si="0">A10</f>
        <v>2022-07-01</v>
      </c>
      <c r="C10" s="21">
        <f t="shared" ref="C10:C40" si="1">WEEKDAY(A10,2)</f>
        <v>5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">
      <c r="A11" s="113" t="d">
        <f t="shared" ref="A11:A40" si="3">A10+1</f>
        <v>2022-07-02</v>
      </c>
      <c r="B11" s="20" t="d">
        <f t="shared" si="0"/>
        <v>2022-07-02</v>
      </c>
      <c r="C11" s="21">
        <f t="shared" si="1"/>
        <v>6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2022-07-03</v>
      </c>
      <c r="B12" s="20" t="d">
        <f t="shared" si="0"/>
        <v>2022-07-03</v>
      </c>
      <c r="C12" s="21">
        <f t="shared" si="1"/>
        <v>7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2022-07-04</v>
      </c>
      <c r="B13" s="20" t="d">
        <f t="shared" si="0"/>
        <v>2022-07-04</v>
      </c>
      <c r="C13" s="21">
        <f t="shared" si="1"/>
        <v>1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4" t="d">
        <f t="shared" si="3"/>
        <v>2022-07-05</v>
      </c>
      <c r="B14" s="33" t="d">
        <f t="shared" si="0"/>
        <v>2022-07-05</v>
      </c>
      <c r="C14" s="21">
        <f t="shared" si="1"/>
        <v>2</v>
      </c>
      <c r="D14" s="35"/>
      <c r="E14" s="35"/>
      <c r="F14" s="35"/>
      <c r="G14" s="35"/>
      <c r="H14" s="36" t="d">
        <f t="shared" si="2"/>
        <v>PT0H0M0.000S</v>
      </c>
      <c r="I14" s="18" t="s">
        <v>28</v>
      </c>
    </row>
    <row r="15" spans="1:9" x14ac:dyDescent="0.2">
      <c r="A15" s="114" t="d">
        <f t="shared" si="3"/>
        <v>2022-07-06</v>
      </c>
      <c r="B15" s="33" t="d">
        <f t="shared" si="0"/>
        <v>2022-07-06</v>
      </c>
      <c r="C15" s="34">
        <f t="shared" si="1"/>
        <v>3</v>
      </c>
      <c r="D15" s="35"/>
      <c r="E15" s="35"/>
      <c r="F15" s="35"/>
      <c r="G15" s="35"/>
      <c r="H15" s="36" t="d">
        <f t="shared" si="2"/>
        <v>PT0H0M0.000S</v>
      </c>
      <c r="I15" s="38" t="s">
        <v>28</v>
      </c>
    </row>
    <row r="16" spans="1:9" x14ac:dyDescent="0.2">
      <c r="A16" s="113" t="d">
        <f t="shared" si="3"/>
        <v>2022-07-07</v>
      </c>
      <c r="B16" s="20" t="d">
        <f t="shared" si="0"/>
        <v>2022-07-07</v>
      </c>
      <c r="C16" s="21">
        <f t="shared" si="1"/>
        <v>4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2022-07-08</v>
      </c>
      <c r="B17" s="20" t="d">
        <f t="shared" si="0"/>
        <v>2022-07-08</v>
      </c>
      <c r="C17" s="21">
        <f t="shared" si="1"/>
        <v>5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2022-07-09</v>
      </c>
      <c r="B18" s="20" t="d">
        <f t="shared" si="0"/>
        <v>2022-07-09</v>
      </c>
      <c r="C18" s="21">
        <f t="shared" si="1"/>
        <v>6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2022-07-10</v>
      </c>
      <c r="B19" s="20" t="d">
        <f t="shared" si="0"/>
        <v>2022-07-10</v>
      </c>
      <c r="C19" s="21">
        <f t="shared" si="1"/>
        <v>7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2022-07-11</v>
      </c>
      <c r="B20" s="20" t="d">
        <f t="shared" si="0"/>
        <v>2022-07-11</v>
      </c>
      <c r="C20" s="21">
        <f t="shared" si="1"/>
        <v>1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2022-07-12</v>
      </c>
      <c r="B21" s="20" t="d">
        <f t="shared" si="0"/>
        <v>2022-07-12</v>
      </c>
      <c r="C21" s="21">
        <f t="shared" si="1"/>
        <v>2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2022-07-13</v>
      </c>
      <c r="B22" s="20" t="d">
        <f t="shared" si="0"/>
        <v>2022-07-13</v>
      </c>
      <c r="C22" s="21">
        <f t="shared" si="1"/>
        <v>3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2022-07-14</v>
      </c>
      <c r="B23" s="20" t="d">
        <f t="shared" si="0"/>
        <v>2022-07-14</v>
      </c>
      <c r="C23" s="21">
        <f t="shared" si="1"/>
        <v>4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2022-07-15</v>
      </c>
      <c r="B24" s="20" t="d">
        <f t="shared" si="0"/>
        <v>2022-07-15</v>
      </c>
      <c r="C24" s="21">
        <f t="shared" si="1"/>
        <v>5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2022-07-16</v>
      </c>
      <c r="B25" s="20" t="d">
        <f t="shared" si="0"/>
        <v>2022-07-16</v>
      </c>
      <c r="C25" s="21">
        <f t="shared" si="1"/>
        <v>6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2022-07-17</v>
      </c>
      <c r="B26" s="20" t="d">
        <f t="shared" si="0"/>
        <v>2022-07-17</v>
      </c>
      <c r="C26" s="21">
        <f t="shared" si="1"/>
        <v>7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2022-07-18</v>
      </c>
      <c r="B27" s="20" t="d">
        <f t="shared" si="0"/>
        <v>2022-07-18</v>
      </c>
      <c r="C27" s="21">
        <f t="shared" si="1"/>
        <v>1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2022-07-19</v>
      </c>
      <c r="B28" s="20" t="d">
        <f t="shared" si="0"/>
        <v>2022-07-19</v>
      </c>
      <c r="C28" s="21">
        <f t="shared" si="1"/>
        <v>2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2022-07-20</v>
      </c>
      <c r="B29" s="20" t="d">
        <f t="shared" si="0"/>
        <v>2022-07-20</v>
      </c>
      <c r="C29" s="21">
        <f t="shared" si="1"/>
        <v>3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2022-07-21</v>
      </c>
      <c r="B30" s="20" t="d">
        <f t="shared" si="0"/>
        <v>2022-07-21</v>
      </c>
      <c r="C30" s="21">
        <f t="shared" si="1"/>
        <v>4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2022-07-22</v>
      </c>
      <c r="B31" s="20" t="d">
        <f t="shared" si="0"/>
        <v>2022-07-22</v>
      </c>
      <c r="C31" s="21">
        <f t="shared" si="1"/>
        <v>5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2022-07-23</v>
      </c>
      <c r="B32" s="20" t="d">
        <f t="shared" si="0"/>
        <v>2022-07-23</v>
      </c>
      <c r="C32" s="21">
        <f t="shared" si="1"/>
        <v>6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2022-07-24</v>
      </c>
      <c r="B33" s="20" t="d">
        <f t="shared" si="0"/>
        <v>2022-07-24</v>
      </c>
      <c r="C33" s="21">
        <f t="shared" si="1"/>
        <v>7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2022-07-25</v>
      </c>
      <c r="B34" s="20" t="d">
        <f t="shared" si="0"/>
        <v>2022-07-25</v>
      </c>
      <c r="C34" s="21">
        <f t="shared" si="1"/>
        <v>1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2022-07-26</v>
      </c>
      <c r="B35" s="20" t="d">
        <f t="shared" si="0"/>
        <v>2022-07-26</v>
      </c>
      <c r="C35" s="21">
        <f t="shared" si="1"/>
        <v>2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2022-07-27</v>
      </c>
      <c r="B36" s="20" t="d">
        <f t="shared" si="0"/>
        <v>2022-07-27</v>
      </c>
      <c r="C36" s="21">
        <f t="shared" si="1"/>
        <v>3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2022-07-28</v>
      </c>
      <c r="B37" s="20" t="d">
        <f t="shared" si="0"/>
        <v>2022-07-28</v>
      </c>
      <c r="C37" s="21">
        <f t="shared" si="1"/>
        <v>4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2022-07-29</v>
      </c>
      <c r="B38" s="20" t="d">
        <f t="shared" si="0"/>
        <v>2022-07-29</v>
      </c>
      <c r="C38" s="21">
        <f t="shared" si="1"/>
        <v>5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2022-07-30</v>
      </c>
      <c r="B39" s="20" t="d">
        <f t="shared" si="0"/>
        <v>2022-07-30</v>
      </c>
      <c r="C39" s="21">
        <f t="shared" si="1"/>
        <v>6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13" t="d">
        <f t="shared" si="3"/>
        <v>2022-07-31</v>
      </c>
      <c r="B40" s="20" t="d">
        <f t="shared" si="0"/>
        <v>2022-07-31</v>
      </c>
      <c r="C40" s="21">
        <f t="shared" si="1"/>
        <v>7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13 A15:I40 A14:C14">
    <cfRule type="expression" dxfId="13" priority="3" stopIfTrue="1">
      <formula>$C10&gt;5</formula>
    </cfRule>
  </conditionalFormatting>
  <conditionalFormatting sqref="D14:H14">
    <cfRule type="expression" dxfId="12" priority="2" stopIfTrue="1">
      <formula>$C14&gt;5</formula>
    </cfRule>
  </conditionalFormatting>
  <conditionalFormatting sqref="I14">
    <cfRule type="expression" dxfId="11" priority="1" stopIfTrue="1">
      <formula>$C14&gt;5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>
    <pageSetUpPr fitToPage="1"/>
  </sheetPr>
  <dimension ref="A1:I46"/>
  <sheetViews>
    <sheetView workbookViewId="0">
      <pane ySplit="9" topLeftCell="A10" activePane="bottomLeft" state="frozen"/>
      <selection activeCell="L44" sqref="L44"/>
      <selection pane="bottomLeft" activeCell="D10" sqref="D10"/>
    </sheetView>
  </sheetViews>
  <sheetFormatPr baseColWidth="10" defaultColWidth="9" defaultRowHeight="15" x14ac:dyDescent="0.2"/>
  <cols>
    <col min="1" max="1" width="14.83203125" style="2" customWidth="1"/>
    <col min="2" max="2" width="9.1640625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8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11" t="s">
        <v>2</v>
      </c>
      <c r="B7" s="111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2022-08-01</v>
      </c>
      <c r="B10" s="20" t="d">
        <f t="shared" ref="B10:B40" si="0">A10</f>
        <v>2022-08-01</v>
      </c>
      <c r="C10" s="21">
        <f t="shared" ref="C10:C40" si="1">WEEKDAY(A10,2)</f>
        <v>1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">
      <c r="A11" s="113" t="d">
        <f t="shared" ref="A11:A40" si="3">A10+1</f>
        <v>2022-08-02</v>
      </c>
      <c r="B11" s="20" t="d">
        <f t="shared" si="0"/>
        <v>2022-08-02</v>
      </c>
      <c r="C11" s="21">
        <f t="shared" si="1"/>
        <v>2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2022-08-03</v>
      </c>
      <c r="B12" s="20" t="d">
        <f t="shared" si="0"/>
        <v>2022-08-03</v>
      </c>
      <c r="C12" s="21">
        <f t="shared" si="1"/>
        <v>3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2022-08-04</v>
      </c>
      <c r="B13" s="20" t="d">
        <f t="shared" si="0"/>
        <v>2022-08-04</v>
      </c>
      <c r="C13" s="21">
        <f t="shared" si="1"/>
        <v>4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3" t="d">
        <f t="shared" si="3"/>
        <v>2022-08-05</v>
      </c>
      <c r="B14" s="20" t="d">
        <f t="shared" si="0"/>
        <v>2022-08-05</v>
      </c>
      <c r="C14" s="21">
        <f t="shared" si="1"/>
        <v>5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">
      <c r="A15" s="113" t="d">
        <f t="shared" si="3"/>
        <v>2022-08-06</v>
      </c>
      <c r="B15" s="20" t="d">
        <f t="shared" si="0"/>
        <v>2022-08-06</v>
      </c>
      <c r="C15" s="21">
        <f t="shared" si="1"/>
        <v>6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">
      <c r="A16" s="113" t="d">
        <f t="shared" si="3"/>
        <v>2022-08-07</v>
      </c>
      <c r="B16" s="20" t="d">
        <f t="shared" si="0"/>
        <v>2022-08-07</v>
      </c>
      <c r="C16" s="21">
        <f t="shared" si="1"/>
        <v>7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2022-08-08</v>
      </c>
      <c r="B17" s="20" t="d">
        <f t="shared" si="0"/>
        <v>2022-08-08</v>
      </c>
      <c r="C17" s="21">
        <f t="shared" si="1"/>
        <v>1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2022-08-09</v>
      </c>
      <c r="B18" s="20" t="d">
        <f t="shared" si="0"/>
        <v>2022-08-09</v>
      </c>
      <c r="C18" s="21">
        <f t="shared" si="1"/>
        <v>2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2022-08-10</v>
      </c>
      <c r="B19" s="20" t="d">
        <f t="shared" si="0"/>
        <v>2022-08-10</v>
      </c>
      <c r="C19" s="21">
        <f t="shared" si="1"/>
        <v>3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2022-08-11</v>
      </c>
      <c r="B20" s="20" t="d">
        <f t="shared" si="0"/>
        <v>2022-08-11</v>
      </c>
      <c r="C20" s="21">
        <f t="shared" si="1"/>
        <v>4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2022-08-12</v>
      </c>
      <c r="B21" s="20" t="d">
        <f t="shared" si="0"/>
        <v>2022-08-12</v>
      </c>
      <c r="C21" s="21">
        <f t="shared" si="1"/>
        <v>5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2022-08-13</v>
      </c>
      <c r="B22" s="20" t="d">
        <f t="shared" si="0"/>
        <v>2022-08-13</v>
      </c>
      <c r="C22" s="21">
        <f t="shared" si="1"/>
        <v>6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2022-08-14</v>
      </c>
      <c r="B23" s="20" t="d">
        <f t="shared" si="0"/>
        <v>2022-08-14</v>
      </c>
      <c r="C23" s="21">
        <f t="shared" si="1"/>
        <v>7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2022-08-15</v>
      </c>
      <c r="B24" s="20" t="d">
        <f t="shared" si="0"/>
        <v>2022-08-15</v>
      </c>
      <c r="C24" s="21">
        <f t="shared" si="1"/>
        <v>1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2022-08-16</v>
      </c>
      <c r="B25" s="20" t="d">
        <f t="shared" si="0"/>
        <v>2022-08-16</v>
      </c>
      <c r="C25" s="21">
        <f t="shared" si="1"/>
        <v>2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2022-08-17</v>
      </c>
      <c r="B26" s="20" t="d">
        <f t="shared" si="0"/>
        <v>2022-08-17</v>
      </c>
      <c r="C26" s="21">
        <f t="shared" si="1"/>
        <v>3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2022-08-18</v>
      </c>
      <c r="B27" s="20" t="d">
        <f t="shared" si="0"/>
        <v>2022-08-18</v>
      </c>
      <c r="C27" s="21">
        <f t="shared" si="1"/>
        <v>4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2022-08-19</v>
      </c>
      <c r="B28" s="20" t="d">
        <f t="shared" si="0"/>
        <v>2022-08-19</v>
      </c>
      <c r="C28" s="21">
        <f t="shared" si="1"/>
        <v>5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2022-08-20</v>
      </c>
      <c r="B29" s="20" t="d">
        <f t="shared" si="0"/>
        <v>2022-08-20</v>
      </c>
      <c r="C29" s="21">
        <f t="shared" si="1"/>
        <v>6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2022-08-21</v>
      </c>
      <c r="B30" s="20" t="d">
        <f t="shared" si="0"/>
        <v>2022-08-21</v>
      </c>
      <c r="C30" s="21">
        <f t="shared" si="1"/>
        <v>7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2022-08-22</v>
      </c>
      <c r="B31" s="20" t="d">
        <f t="shared" si="0"/>
        <v>2022-08-22</v>
      </c>
      <c r="C31" s="21">
        <f t="shared" si="1"/>
        <v>1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2022-08-23</v>
      </c>
      <c r="B32" s="20" t="d">
        <f t="shared" si="0"/>
        <v>2022-08-23</v>
      </c>
      <c r="C32" s="21">
        <f t="shared" si="1"/>
        <v>2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2022-08-24</v>
      </c>
      <c r="B33" s="20" t="d">
        <f t="shared" si="0"/>
        <v>2022-08-24</v>
      </c>
      <c r="C33" s="21">
        <f t="shared" si="1"/>
        <v>3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2022-08-25</v>
      </c>
      <c r="B34" s="20" t="d">
        <f t="shared" si="0"/>
        <v>2022-08-25</v>
      </c>
      <c r="C34" s="21">
        <f t="shared" si="1"/>
        <v>4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2022-08-26</v>
      </c>
      <c r="B35" s="20" t="d">
        <f t="shared" si="0"/>
        <v>2022-08-26</v>
      </c>
      <c r="C35" s="21">
        <f t="shared" si="1"/>
        <v>5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2022-08-27</v>
      </c>
      <c r="B36" s="20" t="d">
        <f t="shared" si="0"/>
        <v>2022-08-27</v>
      </c>
      <c r="C36" s="21">
        <f t="shared" si="1"/>
        <v>6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2022-08-28</v>
      </c>
      <c r="B37" s="20" t="d">
        <f t="shared" si="0"/>
        <v>2022-08-28</v>
      </c>
      <c r="C37" s="21">
        <f t="shared" si="1"/>
        <v>7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2022-08-29</v>
      </c>
      <c r="B38" s="20" t="d">
        <f t="shared" si="0"/>
        <v>2022-08-29</v>
      </c>
      <c r="C38" s="21">
        <f t="shared" si="1"/>
        <v>1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2022-08-30</v>
      </c>
      <c r="B39" s="20" t="d">
        <f t="shared" si="0"/>
        <v>2022-08-30</v>
      </c>
      <c r="C39" s="21">
        <f t="shared" si="1"/>
        <v>2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13" t="d">
        <f t="shared" si="3"/>
        <v>2022-08-31</v>
      </c>
      <c r="B40" s="20" t="d">
        <f t="shared" si="0"/>
        <v>2022-08-31</v>
      </c>
      <c r="C40" s="21">
        <f t="shared" si="1"/>
        <v>3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40">
    <cfRule type="expression" dxfId="10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>
    <pageSetUpPr fitToPage="1"/>
  </sheetPr>
  <dimension ref="A1:I46"/>
  <sheetViews>
    <sheetView workbookViewId="0">
      <pane ySplit="9" topLeftCell="A10" activePane="bottomLeft" state="frozen"/>
      <selection activeCell="L44" sqref="L44"/>
      <selection pane="bottomLeft" activeCell="D10" sqref="D10"/>
    </sheetView>
  </sheetViews>
  <sheetFormatPr baseColWidth="10" defaultColWidth="9" defaultRowHeight="15" x14ac:dyDescent="0.2"/>
  <cols>
    <col min="1" max="1" width="14.83203125" style="2" customWidth="1"/>
    <col min="2" max="2" width="9.1640625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9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11" t="s">
        <v>2</v>
      </c>
      <c r="B7" s="111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2022-09-01</v>
      </c>
      <c r="B10" s="20" t="d">
        <f t="shared" ref="B10:B39" si="0">A10</f>
        <v>2022-09-01</v>
      </c>
      <c r="C10" s="21">
        <f t="shared" ref="C10:C39" si="1">WEEKDAY(A10,2)</f>
        <v>4</v>
      </c>
      <c r="D10" s="22"/>
      <c r="E10" s="22"/>
      <c r="F10" s="22"/>
      <c r="G10" s="22"/>
      <c r="H10" s="23" t="d">
        <f t="shared" ref="H10:H39" si="2">(G10-F10)+(E10-D10)</f>
        <v>PT0H0M0.000S</v>
      </c>
      <c r="I10" s="30"/>
    </row>
    <row r="11" spans="1:9" x14ac:dyDescent="0.2">
      <c r="A11" s="113" t="d">
        <f t="shared" ref="A11:A39" si="3">A10+1</f>
        <v>2022-09-02</v>
      </c>
      <c r="B11" s="20" t="d">
        <f t="shared" si="0"/>
        <v>2022-09-02</v>
      </c>
      <c r="C11" s="21">
        <f t="shared" si="1"/>
        <v>5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2022-09-03</v>
      </c>
      <c r="B12" s="20" t="d">
        <f t="shared" si="0"/>
        <v>2022-09-03</v>
      </c>
      <c r="C12" s="21">
        <f t="shared" si="1"/>
        <v>6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2022-09-04</v>
      </c>
      <c r="B13" s="20" t="d">
        <f t="shared" si="0"/>
        <v>2022-09-04</v>
      </c>
      <c r="C13" s="21">
        <f t="shared" si="1"/>
        <v>7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3" t="d">
        <f t="shared" si="3"/>
        <v>2022-09-05</v>
      </c>
      <c r="B14" s="20" t="d">
        <f t="shared" si="0"/>
        <v>2022-09-05</v>
      </c>
      <c r="C14" s="21">
        <f t="shared" si="1"/>
        <v>1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">
      <c r="A15" s="113" t="d">
        <f t="shared" si="3"/>
        <v>2022-09-06</v>
      </c>
      <c r="B15" s="20" t="d">
        <f t="shared" si="0"/>
        <v>2022-09-06</v>
      </c>
      <c r="C15" s="21">
        <f t="shared" si="1"/>
        <v>2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">
      <c r="A16" s="113" t="d">
        <f t="shared" si="3"/>
        <v>2022-09-07</v>
      </c>
      <c r="B16" s="20" t="d">
        <f t="shared" si="0"/>
        <v>2022-09-07</v>
      </c>
      <c r="C16" s="21">
        <f t="shared" si="1"/>
        <v>3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2022-09-08</v>
      </c>
      <c r="B17" s="20" t="d">
        <f t="shared" si="0"/>
        <v>2022-09-08</v>
      </c>
      <c r="C17" s="21">
        <f t="shared" si="1"/>
        <v>4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2022-09-09</v>
      </c>
      <c r="B18" s="20" t="d">
        <f t="shared" si="0"/>
        <v>2022-09-09</v>
      </c>
      <c r="C18" s="21">
        <f t="shared" si="1"/>
        <v>5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2022-09-10</v>
      </c>
      <c r="B19" s="20" t="d">
        <f t="shared" si="0"/>
        <v>2022-09-10</v>
      </c>
      <c r="C19" s="21">
        <f t="shared" si="1"/>
        <v>6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2022-09-11</v>
      </c>
      <c r="B20" s="20" t="d">
        <f t="shared" si="0"/>
        <v>2022-09-11</v>
      </c>
      <c r="C20" s="21">
        <f t="shared" si="1"/>
        <v>7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2022-09-12</v>
      </c>
      <c r="B21" s="20" t="d">
        <f t="shared" si="0"/>
        <v>2022-09-12</v>
      </c>
      <c r="C21" s="21">
        <f t="shared" si="1"/>
        <v>1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2022-09-13</v>
      </c>
      <c r="B22" s="20" t="d">
        <f t="shared" si="0"/>
        <v>2022-09-13</v>
      </c>
      <c r="C22" s="21">
        <f t="shared" si="1"/>
        <v>2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2022-09-14</v>
      </c>
      <c r="B23" s="20" t="d">
        <f t="shared" si="0"/>
        <v>2022-09-14</v>
      </c>
      <c r="C23" s="21">
        <f t="shared" si="1"/>
        <v>3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2022-09-15</v>
      </c>
      <c r="B24" s="20" t="d">
        <f t="shared" si="0"/>
        <v>2022-09-15</v>
      </c>
      <c r="C24" s="21">
        <f t="shared" si="1"/>
        <v>4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2022-09-16</v>
      </c>
      <c r="B25" s="20" t="d">
        <f t="shared" si="0"/>
        <v>2022-09-16</v>
      </c>
      <c r="C25" s="21">
        <f t="shared" si="1"/>
        <v>5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2022-09-17</v>
      </c>
      <c r="B26" s="20" t="d">
        <f t="shared" si="0"/>
        <v>2022-09-17</v>
      </c>
      <c r="C26" s="21">
        <f t="shared" si="1"/>
        <v>6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2022-09-18</v>
      </c>
      <c r="B27" s="20" t="d">
        <f t="shared" si="0"/>
        <v>2022-09-18</v>
      </c>
      <c r="C27" s="21">
        <f t="shared" si="1"/>
        <v>7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2022-09-19</v>
      </c>
      <c r="B28" s="20" t="d">
        <f t="shared" si="0"/>
        <v>2022-09-19</v>
      </c>
      <c r="C28" s="21">
        <f t="shared" si="1"/>
        <v>1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2022-09-20</v>
      </c>
      <c r="B29" s="20" t="d">
        <f t="shared" si="0"/>
        <v>2022-09-20</v>
      </c>
      <c r="C29" s="21">
        <f t="shared" si="1"/>
        <v>2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2022-09-21</v>
      </c>
      <c r="B30" s="20" t="d">
        <f t="shared" si="0"/>
        <v>2022-09-21</v>
      </c>
      <c r="C30" s="21">
        <f t="shared" si="1"/>
        <v>3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2022-09-22</v>
      </c>
      <c r="B31" s="20" t="d">
        <f t="shared" si="0"/>
        <v>2022-09-22</v>
      </c>
      <c r="C31" s="21">
        <f t="shared" si="1"/>
        <v>4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2022-09-23</v>
      </c>
      <c r="B32" s="20" t="d">
        <f t="shared" si="0"/>
        <v>2022-09-23</v>
      </c>
      <c r="C32" s="21">
        <f t="shared" si="1"/>
        <v>5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2022-09-24</v>
      </c>
      <c r="B33" s="20" t="d">
        <f t="shared" si="0"/>
        <v>2022-09-24</v>
      </c>
      <c r="C33" s="21">
        <f t="shared" si="1"/>
        <v>6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2022-09-25</v>
      </c>
      <c r="B34" s="20" t="d">
        <f t="shared" si="0"/>
        <v>2022-09-25</v>
      </c>
      <c r="C34" s="21">
        <f t="shared" si="1"/>
        <v>7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2022-09-26</v>
      </c>
      <c r="B35" s="20" t="d">
        <f t="shared" si="0"/>
        <v>2022-09-26</v>
      </c>
      <c r="C35" s="21">
        <f t="shared" si="1"/>
        <v>1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2022-09-27</v>
      </c>
      <c r="B36" s="20" t="d">
        <f t="shared" si="0"/>
        <v>2022-09-27</v>
      </c>
      <c r="C36" s="21">
        <f t="shared" si="1"/>
        <v>2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4" t="d">
        <f t="shared" si="3"/>
        <v>2022-09-28</v>
      </c>
      <c r="B37" s="33" t="d">
        <f t="shared" si="0"/>
        <v>2022-09-28</v>
      </c>
      <c r="C37" s="34">
        <f t="shared" si="1"/>
        <v>3</v>
      </c>
      <c r="D37" s="35"/>
      <c r="E37" s="35"/>
      <c r="F37" s="35"/>
      <c r="G37" s="35"/>
      <c r="H37" s="36" t="d">
        <f t="shared" si="2"/>
        <v>PT0H0M0.000S</v>
      </c>
      <c r="I37" s="39" t="s">
        <v>28</v>
      </c>
    </row>
    <row r="38" spans="1:9" x14ac:dyDescent="0.2">
      <c r="A38" s="113" t="d">
        <f t="shared" si="3"/>
        <v>2022-09-29</v>
      </c>
      <c r="B38" s="20" t="d">
        <f t="shared" si="0"/>
        <v>2022-09-29</v>
      </c>
      <c r="C38" s="21">
        <f t="shared" si="1"/>
        <v>4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2022-09-30</v>
      </c>
      <c r="B39" s="20" t="d">
        <f t="shared" si="0"/>
        <v>2022-09-30</v>
      </c>
      <c r="C39" s="21">
        <f t="shared" si="1"/>
        <v>5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36 A38:I40 A37:H37">
    <cfRule type="expression" dxfId="9" priority="2" stopIfTrue="1">
      <formula>$C10&gt;5</formula>
    </cfRule>
  </conditionalFormatting>
  <conditionalFormatting sqref="I37">
    <cfRule type="expression" dxfId="8" priority="1" stopIfTrue="1">
      <formula>$C37&gt;5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>
    <pageSetUpPr fitToPage="1"/>
  </sheetPr>
  <dimension ref="A1:I46"/>
  <sheetViews>
    <sheetView workbookViewId="0">
      <pane ySplit="9" topLeftCell="A10" activePane="bottomLeft" state="frozen"/>
      <selection activeCell="L44" sqref="L44"/>
      <selection pane="bottomLeft" activeCell="D10" sqref="D10"/>
    </sheetView>
  </sheetViews>
  <sheetFormatPr baseColWidth="10" defaultColWidth="9" defaultRowHeight="15" x14ac:dyDescent="0.2"/>
  <cols>
    <col min="1" max="1" width="14.83203125" style="2" customWidth="1"/>
    <col min="2" max="2" width="9.1640625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10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11" t="s">
        <v>2</v>
      </c>
      <c r="B7" s="111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2022-10-01</v>
      </c>
      <c r="B10" s="20" t="d">
        <f t="shared" ref="B10:B40" si="0">A10</f>
        <v>2022-10-01</v>
      </c>
      <c r="C10" s="21">
        <f t="shared" ref="C10:C40" si="1">WEEKDAY(A10,2)</f>
        <v>6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">
      <c r="A11" s="113" t="d">
        <f t="shared" ref="A11:A40" si="3">A10+1</f>
        <v>2022-10-02</v>
      </c>
      <c r="B11" s="20" t="d">
        <f t="shared" si="0"/>
        <v>2022-10-02</v>
      </c>
      <c r="C11" s="21">
        <f t="shared" si="1"/>
        <v>7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2022-10-03</v>
      </c>
      <c r="B12" s="20" t="d">
        <f t="shared" si="0"/>
        <v>2022-10-03</v>
      </c>
      <c r="C12" s="21">
        <f t="shared" si="1"/>
        <v>1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2022-10-04</v>
      </c>
      <c r="B13" s="20" t="d">
        <f t="shared" si="0"/>
        <v>2022-10-04</v>
      </c>
      <c r="C13" s="21">
        <f t="shared" si="1"/>
        <v>2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3" t="d">
        <f t="shared" si="3"/>
        <v>2022-10-05</v>
      </c>
      <c r="B14" s="20" t="d">
        <f t="shared" si="0"/>
        <v>2022-10-05</v>
      </c>
      <c r="C14" s="21">
        <f t="shared" si="1"/>
        <v>3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">
      <c r="A15" s="113" t="d">
        <f t="shared" si="3"/>
        <v>2022-10-06</v>
      </c>
      <c r="B15" s="20" t="d">
        <f t="shared" si="0"/>
        <v>2022-10-06</v>
      </c>
      <c r="C15" s="21">
        <f t="shared" si="1"/>
        <v>4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">
      <c r="A16" s="113" t="d">
        <f t="shared" si="3"/>
        <v>2022-10-07</v>
      </c>
      <c r="B16" s="20" t="d">
        <f t="shared" si="0"/>
        <v>2022-10-07</v>
      </c>
      <c r="C16" s="21">
        <f t="shared" si="1"/>
        <v>5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2022-10-08</v>
      </c>
      <c r="B17" s="20" t="d">
        <f t="shared" si="0"/>
        <v>2022-10-08</v>
      </c>
      <c r="C17" s="21">
        <f t="shared" si="1"/>
        <v>6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2022-10-09</v>
      </c>
      <c r="B18" s="20" t="d">
        <f t="shared" si="0"/>
        <v>2022-10-09</v>
      </c>
      <c r="C18" s="21">
        <f t="shared" si="1"/>
        <v>7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2022-10-10</v>
      </c>
      <c r="B19" s="20" t="d">
        <f t="shared" si="0"/>
        <v>2022-10-10</v>
      </c>
      <c r="C19" s="21">
        <f t="shared" si="1"/>
        <v>1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2022-10-11</v>
      </c>
      <c r="B20" s="20" t="d">
        <f t="shared" si="0"/>
        <v>2022-10-11</v>
      </c>
      <c r="C20" s="21">
        <f t="shared" si="1"/>
        <v>2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2022-10-12</v>
      </c>
      <c r="B21" s="20" t="d">
        <f t="shared" si="0"/>
        <v>2022-10-12</v>
      </c>
      <c r="C21" s="21">
        <f t="shared" si="1"/>
        <v>3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2022-10-13</v>
      </c>
      <c r="B22" s="20" t="d">
        <f t="shared" si="0"/>
        <v>2022-10-13</v>
      </c>
      <c r="C22" s="21">
        <f t="shared" si="1"/>
        <v>4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2022-10-14</v>
      </c>
      <c r="B23" s="20" t="d">
        <f t="shared" si="0"/>
        <v>2022-10-14</v>
      </c>
      <c r="C23" s="21">
        <f t="shared" si="1"/>
        <v>5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2022-10-15</v>
      </c>
      <c r="B24" s="20" t="d">
        <f t="shared" si="0"/>
        <v>2022-10-15</v>
      </c>
      <c r="C24" s="21">
        <f t="shared" si="1"/>
        <v>6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2022-10-16</v>
      </c>
      <c r="B25" s="20" t="d">
        <f t="shared" si="0"/>
        <v>2022-10-16</v>
      </c>
      <c r="C25" s="21">
        <f t="shared" si="1"/>
        <v>7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2022-10-17</v>
      </c>
      <c r="B26" s="20" t="d">
        <f t="shared" si="0"/>
        <v>2022-10-17</v>
      </c>
      <c r="C26" s="21">
        <f t="shared" si="1"/>
        <v>1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2022-10-18</v>
      </c>
      <c r="B27" s="20" t="d">
        <f t="shared" si="0"/>
        <v>2022-10-18</v>
      </c>
      <c r="C27" s="21">
        <f t="shared" si="1"/>
        <v>2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2022-10-19</v>
      </c>
      <c r="B28" s="20" t="d">
        <f t="shared" si="0"/>
        <v>2022-10-19</v>
      </c>
      <c r="C28" s="21">
        <f t="shared" si="1"/>
        <v>3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2022-10-20</v>
      </c>
      <c r="B29" s="20" t="d">
        <f t="shared" si="0"/>
        <v>2022-10-20</v>
      </c>
      <c r="C29" s="21">
        <f t="shared" si="1"/>
        <v>4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2022-10-21</v>
      </c>
      <c r="B30" s="20" t="d">
        <f t="shared" si="0"/>
        <v>2022-10-21</v>
      </c>
      <c r="C30" s="21">
        <f t="shared" si="1"/>
        <v>5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2022-10-22</v>
      </c>
      <c r="B31" s="20" t="d">
        <f t="shared" si="0"/>
        <v>2022-10-22</v>
      </c>
      <c r="C31" s="21">
        <f t="shared" si="1"/>
        <v>6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2022-10-23</v>
      </c>
      <c r="B32" s="20" t="d">
        <f t="shared" si="0"/>
        <v>2022-10-23</v>
      </c>
      <c r="C32" s="21">
        <f t="shared" si="1"/>
        <v>7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2022-10-24</v>
      </c>
      <c r="B33" s="20" t="d">
        <f t="shared" si="0"/>
        <v>2022-10-24</v>
      </c>
      <c r="C33" s="21">
        <f t="shared" si="1"/>
        <v>1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2022-10-25</v>
      </c>
      <c r="B34" s="20" t="d">
        <f t="shared" si="0"/>
        <v>2022-10-25</v>
      </c>
      <c r="C34" s="21">
        <f t="shared" si="1"/>
        <v>2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2022-10-26</v>
      </c>
      <c r="B35" s="20" t="d">
        <f t="shared" si="0"/>
        <v>2022-10-26</v>
      </c>
      <c r="C35" s="21">
        <f t="shared" si="1"/>
        <v>3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2022-10-27</v>
      </c>
      <c r="B36" s="20" t="d">
        <f t="shared" si="0"/>
        <v>2022-10-27</v>
      </c>
      <c r="C36" s="21">
        <f t="shared" si="1"/>
        <v>4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4" t="d">
        <f t="shared" si="3"/>
        <v>2022-10-28</v>
      </c>
      <c r="B37" s="33" t="d">
        <f t="shared" si="0"/>
        <v>2022-10-28</v>
      </c>
      <c r="C37" s="34">
        <f t="shared" si="1"/>
        <v>5</v>
      </c>
      <c r="D37" s="35"/>
      <c r="E37" s="35"/>
      <c r="F37" s="35"/>
      <c r="G37" s="35"/>
      <c r="H37" s="36" t="d">
        <f t="shared" si="2"/>
        <v>PT0H0M0.000S</v>
      </c>
      <c r="I37" s="39" t="s">
        <v>28</v>
      </c>
    </row>
    <row r="38" spans="1:9" x14ac:dyDescent="0.2">
      <c r="A38" s="113" t="d">
        <f t="shared" si="3"/>
        <v>2022-10-29</v>
      </c>
      <c r="B38" s="20" t="d">
        <f t="shared" si="0"/>
        <v>2022-10-29</v>
      </c>
      <c r="C38" s="21">
        <f t="shared" si="1"/>
        <v>6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2022-10-30</v>
      </c>
      <c r="B39" s="20" t="d">
        <f t="shared" si="0"/>
        <v>2022-10-30</v>
      </c>
      <c r="C39" s="21">
        <f t="shared" si="1"/>
        <v>7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13" t="d">
        <f t="shared" si="3"/>
        <v>2022-10-31</v>
      </c>
      <c r="B40" s="20" t="d">
        <f t="shared" si="0"/>
        <v>2022-10-31</v>
      </c>
      <c r="C40" s="21">
        <f t="shared" si="1"/>
        <v>1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36 A38:I40 A37:H37">
    <cfRule type="expression" dxfId="7" priority="2" stopIfTrue="1">
      <formula>$C10&gt;5</formula>
    </cfRule>
  </conditionalFormatting>
  <conditionalFormatting sqref="I37">
    <cfRule type="expression" dxfId="6" priority="1" stopIfTrue="1">
      <formula>$C37&gt;5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>
    <pageSetUpPr fitToPage="1"/>
  </sheetPr>
  <dimension ref="A1:I46"/>
  <sheetViews>
    <sheetView workbookViewId="0">
      <pane ySplit="9" topLeftCell="A10" activePane="bottomLeft" state="frozen"/>
      <selection activeCell="L44" sqref="L44"/>
      <selection pane="bottomLeft" activeCell="D10" sqref="D10"/>
    </sheetView>
  </sheetViews>
  <sheetFormatPr baseColWidth="10" defaultColWidth="9" defaultRowHeight="15" x14ac:dyDescent="0.2"/>
  <cols>
    <col min="1" max="1" width="14.83203125" style="2" customWidth="1"/>
    <col min="2" max="2" width="9.1640625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11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11" t="s">
        <v>2</v>
      </c>
      <c r="B7" s="111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2022-11-01</v>
      </c>
      <c r="B10" s="20" t="d">
        <f t="shared" ref="B10:B39" si="0">A10</f>
        <v>2022-11-01</v>
      </c>
      <c r="C10" s="21">
        <f t="shared" ref="C10:C39" si="1">WEEKDAY(A10,2)</f>
        <v>2</v>
      </c>
      <c r="D10" s="22"/>
      <c r="E10" s="22"/>
      <c r="F10" s="22"/>
      <c r="G10" s="22"/>
      <c r="H10" s="23" t="d">
        <f t="shared" ref="H10:H39" si="2">(G10-F10)+(E10-D10)</f>
        <v>PT0H0M0.000S</v>
      </c>
      <c r="I10" s="30"/>
    </row>
    <row r="11" spans="1:9" x14ac:dyDescent="0.2">
      <c r="A11" s="113" t="d">
        <f t="shared" ref="A11:A39" si="3">A10+1</f>
        <v>2022-11-02</v>
      </c>
      <c r="B11" s="20" t="d">
        <f t="shared" si="0"/>
        <v>2022-11-02</v>
      </c>
      <c r="C11" s="21">
        <f t="shared" si="1"/>
        <v>3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2022-11-03</v>
      </c>
      <c r="B12" s="20" t="d">
        <f t="shared" si="0"/>
        <v>2022-11-03</v>
      </c>
      <c r="C12" s="21">
        <f t="shared" si="1"/>
        <v>4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2022-11-04</v>
      </c>
      <c r="B13" s="20" t="d">
        <f t="shared" si="0"/>
        <v>2022-11-04</v>
      </c>
      <c r="C13" s="21">
        <f t="shared" si="1"/>
        <v>5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3" t="d">
        <f t="shared" si="3"/>
        <v>2022-11-05</v>
      </c>
      <c r="B14" s="20" t="d">
        <f t="shared" si="0"/>
        <v>2022-11-05</v>
      </c>
      <c r="C14" s="21">
        <f t="shared" si="1"/>
        <v>6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">
      <c r="A15" s="113" t="d">
        <f t="shared" si="3"/>
        <v>2022-11-06</v>
      </c>
      <c r="B15" s="20" t="d">
        <f t="shared" si="0"/>
        <v>2022-11-06</v>
      </c>
      <c r="C15" s="21">
        <f t="shared" si="1"/>
        <v>7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">
      <c r="A16" s="113" t="d">
        <f t="shared" si="3"/>
        <v>2022-11-07</v>
      </c>
      <c r="B16" s="20" t="d">
        <f t="shared" si="0"/>
        <v>2022-11-07</v>
      </c>
      <c r="C16" s="21">
        <f t="shared" si="1"/>
        <v>1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2022-11-08</v>
      </c>
      <c r="B17" s="20" t="d">
        <f t="shared" si="0"/>
        <v>2022-11-08</v>
      </c>
      <c r="C17" s="21">
        <f t="shared" si="1"/>
        <v>2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2022-11-09</v>
      </c>
      <c r="B18" s="20" t="d">
        <f t="shared" si="0"/>
        <v>2022-11-09</v>
      </c>
      <c r="C18" s="21">
        <f t="shared" si="1"/>
        <v>3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2022-11-10</v>
      </c>
      <c r="B19" s="20" t="d">
        <f t="shared" si="0"/>
        <v>2022-11-10</v>
      </c>
      <c r="C19" s="21">
        <f t="shared" si="1"/>
        <v>4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2022-11-11</v>
      </c>
      <c r="B20" s="20" t="d">
        <f t="shared" si="0"/>
        <v>2022-11-11</v>
      </c>
      <c r="C20" s="21">
        <f t="shared" si="1"/>
        <v>5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2022-11-12</v>
      </c>
      <c r="B21" s="20" t="d">
        <f t="shared" si="0"/>
        <v>2022-11-12</v>
      </c>
      <c r="C21" s="21">
        <f t="shared" si="1"/>
        <v>6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2022-11-13</v>
      </c>
      <c r="B22" s="20" t="d">
        <f t="shared" si="0"/>
        <v>2022-11-13</v>
      </c>
      <c r="C22" s="21">
        <f t="shared" si="1"/>
        <v>7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2022-11-14</v>
      </c>
      <c r="B23" s="20" t="d">
        <f t="shared" si="0"/>
        <v>2022-11-14</v>
      </c>
      <c r="C23" s="21">
        <f t="shared" si="1"/>
        <v>1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2022-11-15</v>
      </c>
      <c r="B24" s="20" t="d">
        <f t="shared" si="0"/>
        <v>2022-11-15</v>
      </c>
      <c r="C24" s="21">
        <f t="shared" si="1"/>
        <v>2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2022-11-16</v>
      </c>
      <c r="B25" s="20" t="d">
        <f t="shared" si="0"/>
        <v>2022-11-16</v>
      </c>
      <c r="C25" s="21">
        <f t="shared" si="1"/>
        <v>3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4" t="d">
        <f t="shared" si="3"/>
        <v>2022-11-17</v>
      </c>
      <c r="B26" s="33" t="d">
        <f t="shared" si="0"/>
        <v>2022-11-17</v>
      </c>
      <c r="C26" s="34">
        <f t="shared" si="1"/>
        <v>4</v>
      </c>
      <c r="D26" s="35"/>
      <c r="E26" s="35"/>
      <c r="F26" s="35"/>
      <c r="G26" s="35"/>
      <c r="H26" s="36" t="d">
        <f t="shared" si="2"/>
        <v>PT0H0M0.000S</v>
      </c>
      <c r="I26" s="18" t="s">
        <v>28</v>
      </c>
    </row>
    <row r="27" spans="1:9" x14ac:dyDescent="0.2">
      <c r="A27" s="113" t="d">
        <f t="shared" si="3"/>
        <v>2022-11-18</v>
      </c>
      <c r="B27" s="20" t="d">
        <f t="shared" si="0"/>
        <v>2022-11-18</v>
      </c>
      <c r="C27" s="21">
        <f t="shared" si="1"/>
        <v>5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2022-11-19</v>
      </c>
      <c r="B28" s="20" t="d">
        <f t="shared" si="0"/>
        <v>2022-11-19</v>
      </c>
      <c r="C28" s="21">
        <f t="shared" si="1"/>
        <v>6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2022-11-20</v>
      </c>
      <c r="B29" s="20" t="d">
        <f t="shared" si="0"/>
        <v>2022-11-20</v>
      </c>
      <c r="C29" s="21">
        <f t="shared" si="1"/>
        <v>7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2022-11-21</v>
      </c>
      <c r="B30" s="20" t="d">
        <f t="shared" si="0"/>
        <v>2022-11-21</v>
      </c>
      <c r="C30" s="21">
        <f t="shared" si="1"/>
        <v>1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2022-11-22</v>
      </c>
      <c r="B31" s="20" t="d">
        <f t="shared" si="0"/>
        <v>2022-11-22</v>
      </c>
      <c r="C31" s="21">
        <f t="shared" si="1"/>
        <v>2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2022-11-23</v>
      </c>
      <c r="B32" s="20" t="d">
        <f t="shared" si="0"/>
        <v>2022-11-23</v>
      </c>
      <c r="C32" s="21">
        <f t="shared" si="1"/>
        <v>3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3" t="d">
        <f t="shared" si="3"/>
        <v>2022-11-24</v>
      </c>
      <c r="B33" s="20" t="d">
        <f t="shared" si="0"/>
        <v>2022-11-24</v>
      </c>
      <c r="C33" s="21">
        <f t="shared" si="1"/>
        <v>4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">
      <c r="A34" s="113" t="d">
        <f t="shared" si="3"/>
        <v>2022-11-25</v>
      </c>
      <c r="B34" s="20" t="d">
        <f t="shared" si="0"/>
        <v>2022-11-25</v>
      </c>
      <c r="C34" s="21">
        <f t="shared" si="1"/>
        <v>5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">
      <c r="A35" s="113" t="d">
        <f t="shared" si="3"/>
        <v>2022-11-26</v>
      </c>
      <c r="B35" s="20" t="d">
        <f t="shared" si="0"/>
        <v>2022-11-26</v>
      </c>
      <c r="C35" s="21">
        <f t="shared" si="1"/>
        <v>6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">
      <c r="A36" s="113" t="d">
        <f t="shared" si="3"/>
        <v>2022-11-27</v>
      </c>
      <c r="B36" s="20" t="d">
        <f t="shared" si="0"/>
        <v>2022-11-27</v>
      </c>
      <c r="C36" s="21">
        <f t="shared" si="1"/>
        <v>7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2022-11-28</v>
      </c>
      <c r="B37" s="20" t="d">
        <f t="shared" si="0"/>
        <v>2022-11-28</v>
      </c>
      <c r="C37" s="21">
        <f t="shared" si="1"/>
        <v>1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2022-11-29</v>
      </c>
      <c r="B38" s="20" t="d">
        <f t="shared" si="0"/>
        <v>2022-11-29</v>
      </c>
      <c r="C38" s="21">
        <f t="shared" si="1"/>
        <v>2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2022-11-30</v>
      </c>
      <c r="B39" s="20" t="d">
        <f t="shared" si="0"/>
        <v>2022-11-30</v>
      </c>
      <c r="C39" s="21">
        <f t="shared" si="1"/>
        <v>3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25 A27:I40 A26:H26">
    <cfRule type="expression" dxfId="5" priority="2" stopIfTrue="1">
      <formula>$C10&gt;5</formula>
    </cfRule>
  </conditionalFormatting>
  <conditionalFormatting sqref="I26">
    <cfRule type="expression" dxfId="4" priority="1" stopIfTrue="1">
      <formula>$C26&gt;5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3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activeCell="D10" sqref="D10"/>
    </sheetView>
  </sheetViews>
  <sheetFormatPr baseColWidth="10" defaultColWidth="9" defaultRowHeight="15" x14ac:dyDescent="0.2"/>
  <cols>
    <col min="1" max="1" width="14.83203125" style="2" customWidth="1"/>
    <col min="2" max="2" width="9.1640625" style="2" customWidth="1"/>
    <col min="3" max="3" width="2.83203125" style="2" hidden="1" customWidth="1"/>
    <col min="4" max="7" width="9.1640625" style="3" customWidth="1"/>
    <col min="8" max="8" width="13.5" style="3" customWidth="1"/>
    <col min="9" max="9" width="20.33203125" style="2" customWidth="1"/>
    <col min="10" max="16384" width="9" style="2"/>
  </cols>
  <sheetData>
    <row r="1" spans="1:9" ht="26" x14ac:dyDescent="0.3">
      <c r="A1" s="110" t="s">
        <v>18</v>
      </c>
      <c r="B1" s="110"/>
      <c r="C1" s="110"/>
      <c r="D1" s="110"/>
      <c r="E1" s="110"/>
      <c r="F1" s="110"/>
      <c r="G1" s="110"/>
      <c r="H1" s="110"/>
      <c r="I1" s="110"/>
    </row>
    <row r="2" spans="1:9" ht="16" x14ac:dyDescent="0.2">
      <c r="A2" s="65" t="s">
        <v>19</v>
      </c>
      <c r="B2" s="4">
        <f>Zaměstnanec!B4</f>
        <v>2022</v>
      </c>
      <c r="C2" s="5"/>
      <c r="D2" s="6"/>
      <c r="E2" s="6"/>
      <c r="F2" s="6"/>
      <c r="G2" s="6"/>
      <c r="H2" s="6"/>
    </row>
    <row r="3" spans="1:9" ht="16" x14ac:dyDescent="0.2">
      <c r="A3" s="65" t="s">
        <v>20</v>
      </c>
      <c r="B3" s="7">
        <v>12</v>
      </c>
      <c r="C3" s="5"/>
      <c r="D3" s="6"/>
      <c r="E3" s="6"/>
      <c r="F3" s="6"/>
      <c r="G3" s="6"/>
      <c r="H3" s="6"/>
    </row>
    <row r="4" spans="1:9" x14ac:dyDescent="0.2">
      <c r="A4" s="6"/>
      <c r="B4" s="6"/>
      <c r="C4" s="6"/>
      <c r="D4" s="6"/>
      <c r="E4" s="6"/>
      <c r="F4" s="6"/>
      <c r="G4" s="6"/>
      <c r="H4" s="6"/>
    </row>
    <row r="5" spans="1:9" ht="17" x14ac:dyDescent="0.2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" x14ac:dyDescent="0.2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" x14ac:dyDescent="0.2">
      <c r="A7" s="111" t="s">
        <v>2</v>
      </c>
      <c r="B7" s="111"/>
      <c r="C7" s="8"/>
      <c r="D7" s="9"/>
      <c r="E7" s="8">
        <f>Zaměstnanec!$B$3</f>
        <v>0</v>
      </c>
      <c r="F7" s="6"/>
      <c r="G7" s="6"/>
      <c r="H7" s="6"/>
    </row>
    <row r="9" spans="1:9" s="13" customFormat="1" ht="32" x14ac:dyDescent="0.2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">
      <c r="A10" s="113" t="d">
        <f>DATE($B$2,$B$3,1)</f>
        <v>2022-12-01</v>
      </c>
      <c r="B10" s="20" t="d">
        <f t="shared" ref="B10:B40" si="0">A10</f>
        <v>2022-12-01</v>
      </c>
      <c r="C10" s="21">
        <f t="shared" ref="C10:C40" si="1">WEEKDAY(A10,2)</f>
        <v>4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">
      <c r="A11" s="113" t="d">
        <f t="shared" ref="A11:A40" si="3">A10+1</f>
        <v>2022-12-02</v>
      </c>
      <c r="B11" s="20" t="d">
        <f t="shared" si="0"/>
        <v>2022-12-02</v>
      </c>
      <c r="C11" s="21">
        <f t="shared" si="1"/>
        <v>5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">
      <c r="A12" s="113" t="d">
        <f t="shared" si="3"/>
        <v>2022-12-03</v>
      </c>
      <c r="B12" s="20" t="d">
        <f t="shared" si="0"/>
        <v>2022-12-03</v>
      </c>
      <c r="C12" s="21">
        <f t="shared" si="1"/>
        <v>6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">
      <c r="A13" s="113" t="d">
        <f t="shared" si="3"/>
        <v>2022-12-04</v>
      </c>
      <c r="B13" s="20" t="d">
        <f t="shared" si="0"/>
        <v>2022-12-04</v>
      </c>
      <c r="C13" s="21">
        <f t="shared" si="1"/>
        <v>7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">
      <c r="A14" s="113" t="d">
        <f t="shared" si="3"/>
        <v>2022-12-05</v>
      </c>
      <c r="B14" s="20" t="d">
        <f t="shared" si="0"/>
        <v>2022-12-05</v>
      </c>
      <c r="C14" s="21">
        <f t="shared" si="1"/>
        <v>1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">
      <c r="A15" s="113" t="d">
        <f t="shared" si="3"/>
        <v>2022-12-06</v>
      </c>
      <c r="B15" s="20" t="d">
        <f t="shared" si="0"/>
        <v>2022-12-06</v>
      </c>
      <c r="C15" s="21">
        <f t="shared" si="1"/>
        <v>2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">
      <c r="A16" s="113" t="d">
        <f t="shared" si="3"/>
        <v>2022-12-07</v>
      </c>
      <c r="B16" s="20" t="d">
        <f t="shared" si="0"/>
        <v>2022-12-07</v>
      </c>
      <c r="C16" s="21">
        <f t="shared" si="1"/>
        <v>3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">
      <c r="A17" s="113" t="d">
        <f t="shared" si="3"/>
        <v>2022-12-08</v>
      </c>
      <c r="B17" s="20" t="d">
        <f t="shared" si="0"/>
        <v>2022-12-08</v>
      </c>
      <c r="C17" s="21">
        <f t="shared" si="1"/>
        <v>4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">
      <c r="A18" s="113" t="d">
        <f t="shared" si="3"/>
        <v>2022-12-09</v>
      </c>
      <c r="B18" s="20" t="d">
        <f t="shared" si="0"/>
        <v>2022-12-09</v>
      </c>
      <c r="C18" s="21">
        <f t="shared" si="1"/>
        <v>5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">
      <c r="A19" s="113" t="d">
        <f t="shared" si="3"/>
        <v>2022-12-10</v>
      </c>
      <c r="B19" s="20" t="d">
        <f t="shared" si="0"/>
        <v>2022-12-10</v>
      </c>
      <c r="C19" s="21">
        <f t="shared" si="1"/>
        <v>6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">
      <c r="A20" s="113" t="d">
        <f t="shared" si="3"/>
        <v>2022-12-11</v>
      </c>
      <c r="B20" s="20" t="d">
        <f t="shared" si="0"/>
        <v>2022-12-11</v>
      </c>
      <c r="C20" s="21">
        <f t="shared" si="1"/>
        <v>7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">
      <c r="A21" s="113" t="d">
        <f t="shared" si="3"/>
        <v>2022-12-12</v>
      </c>
      <c r="B21" s="20" t="d">
        <f t="shared" si="0"/>
        <v>2022-12-12</v>
      </c>
      <c r="C21" s="21">
        <f t="shared" si="1"/>
        <v>1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">
      <c r="A22" s="113" t="d">
        <f t="shared" si="3"/>
        <v>2022-12-13</v>
      </c>
      <c r="B22" s="20" t="d">
        <f t="shared" si="0"/>
        <v>2022-12-13</v>
      </c>
      <c r="C22" s="21">
        <f t="shared" si="1"/>
        <v>2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">
      <c r="A23" s="113" t="d">
        <f t="shared" si="3"/>
        <v>2022-12-14</v>
      </c>
      <c r="B23" s="20" t="d">
        <f t="shared" si="0"/>
        <v>2022-12-14</v>
      </c>
      <c r="C23" s="21">
        <f t="shared" si="1"/>
        <v>3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">
      <c r="A24" s="113" t="d">
        <f t="shared" si="3"/>
        <v>2022-12-15</v>
      </c>
      <c r="B24" s="20" t="d">
        <f t="shared" si="0"/>
        <v>2022-12-15</v>
      </c>
      <c r="C24" s="21">
        <f t="shared" si="1"/>
        <v>4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">
      <c r="A25" s="113" t="d">
        <f t="shared" si="3"/>
        <v>2022-12-16</v>
      </c>
      <c r="B25" s="20" t="d">
        <f t="shared" si="0"/>
        <v>2022-12-16</v>
      </c>
      <c r="C25" s="21">
        <f t="shared" si="1"/>
        <v>5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">
      <c r="A26" s="113" t="d">
        <f t="shared" si="3"/>
        <v>2022-12-17</v>
      </c>
      <c r="B26" s="20" t="d">
        <f t="shared" si="0"/>
        <v>2022-12-17</v>
      </c>
      <c r="C26" s="21">
        <f t="shared" si="1"/>
        <v>6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">
      <c r="A27" s="113" t="d">
        <f t="shared" si="3"/>
        <v>2022-12-18</v>
      </c>
      <c r="B27" s="20" t="d">
        <f t="shared" si="0"/>
        <v>2022-12-18</v>
      </c>
      <c r="C27" s="21">
        <f t="shared" si="1"/>
        <v>7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">
      <c r="A28" s="113" t="d">
        <f t="shared" si="3"/>
        <v>2022-12-19</v>
      </c>
      <c r="B28" s="20" t="d">
        <f t="shared" si="0"/>
        <v>2022-12-19</v>
      </c>
      <c r="C28" s="21">
        <f t="shared" si="1"/>
        <v>1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">
      <c r="A29" s="113" t="d">
        <f t="shared" si="3"/>
        <v>2022-12-20</v>
      </c>
      <c r="B29" s="20" t="d">
        <f t="shared" si="0"/>
        <v>2022-12-20</v>
      </c>
      <c r="C29" s="21">
        <f t="shared" si="1"/>
        <v>2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">
      <c r="A30" s="113" t="d">
        <f t="shared" si="3"/>
        <v>2022-12-21</v>
      </c>
      <c r="B30" s="20" t="d">
        <f t="shared" si="0"/>
        <v>2022-12-21</v>
      </c>
      <c r="C30" s="21">
        <f t="shared" si="1"/>
        <v>3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">
      <c r="A31" s="113" t="d">
        <f t="shared" si="3"/>
        <v>2022-12-22</v>
      </c>
      <c r="B31" s="20" t="d">
        <f t="shared" si="0"/>
        <v>2022-12-22</v>
      </c>
      <c r="C31" s="21">
        <f t="shared" si="1"/>
        <v>4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">
      <c r="A32" s="113" t="d">
        <f t="shared" si="3"/>
        <v>2022-12-23</v>
      </c>
      <c r="B32" s="20" t="d">
        <f t="shared" si="0"/>
        <v>2022-12-23</v>
      </c>
      <c r="C32" s="21">
        <f t="shared" si="1"/>
        <v>5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">
      <c r="A33" s="114" t="d">
        <f t="shared" si="3"/>
        <v>2022-12-24</v>
      </c>
      <c r="B33" s="33" t="d">
        <f t="shared" si="0"/>
        <v>2022-12-24</v>
      </c>
      <c r="C33" s="34">
        <f t="shared" si="1"/>
        <v>6</v>
      </c>
      <c r="D33" s="35"/>
      <c r="E33" s="35"/>
      <c r="F33" s="35"/>
      <c r="G33" s="35"/>
      <c r="H33" s="36" t="d">
        <f t="shared" si="2"/>
        <v>PT0H0M0.000S</v>
      </c>
      <c r="I33" s="18" t="s">
        <v>28</v>
      </c>
    </row>
    <row r="34" spans="1:9" x14ac:dyDescent="0.2">
      <c r="A34" s="114" t="d">
        <f t="shared" si="3"/>
        <v>2022-12-25</v>
      </c>
      <c r="B34" s="33" t="d">
        <f t="shared" si="0"/>
        <v>2022-12-25</v>
      </c>
      <c r="C34" s="34">
        <f t="shared" si="1"/>
        <v>7</v>
      </c>
      <c r="D34" s="35"/>
      <c r="E34" s="35"/>
      <c r="F34" s="35"/>
      <c r="G34" s="35"/>
      <c r="H34" s="36" t="d">
        <f t="shared" si="2"/>
        <v>PT0H0M0.000S</v>
      </c>
      <c r="I34" s="18" t="s">
        <v>28</v>
      </c>
    </row>
    <row r="35" spans="1:9" x14ac:dyDescent="0.2">
      <c r="A35" s="114" t="d">
        <f t="shared" si="3"/>
        <v>2022-12-26</v>
      </c>
      <c r="B35" s="33" t="d">
        <f t="shared" si="0"/>
        <v>2022-12-26</v>
      </c>
      <c r="C35" s="34">
        <f t="shared" si="1"/>
        <v>1</v>
      </c>
      <c r="D35" s="35"/>
      <c r="E35" s="35"/>
      <c r="F35" s="35"/>
      <c r="G35" s="35"/>
      <c r="H35" s="36" t="d">
        <f t="shared" si="2"/>
        <v>PT0H0M0.000S</v>
      </c>
      <c r="I35" s="18" t="s">
        <v>28</v>
      </c>
    </row>
    <row r="36" spans="1:9" x14ac:dyDescent="0.2">
      <c r="A36" s="113" t="d">
        <f t="shared" si="3"/>
        <v>2022-12-27</v>
      </c>
      <c r="B36" s="20" t="d">
        <f t="shared" si="0"/>
        <v>2022-12-27</v>
      </c>
      <c r="C36" s="21">
        <f t="shared" si="1"/>
        <v>2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">
      <c r="A37" s="113" t="d">
        <f t="shared" si="3"/>
        <v>2022-12-28</v>
      </c>
      <c r="B37" s="20" t="d">
        <f t="shared" si="0"/>
        <v>2022-12-28</v>
      </c>
      <c r="C37" s="21">
        <f t="shared" si="1"/>
        <v>3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">
      <c r="A38" s="113" t="d">
        <f t="shared" si="3"/>
        <v>2022-12-29</v>
      </c>
      <c r="B38" s="20" t="d">
        <f t="shared" si="0"/>
        <v>2022-12-29</v>
      </c>
      <c r="C38" s="21">
        <f t="shared" si="1"/>
        <v>4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">
      <c r="A39" s="113" t="d">
        <f t="shared" si="3"/>
        <v>2022-12-30</v>
      </c>
      <c r="B39" s="20" t="d">
        <f t="shared" si="0"/>
        <v>2022-12-30</v>
      </c>
      <c r="C39" s="21">
        <f t="shared" si="1"/>
        <v>5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">
      <c r="A40" s="113" t="d">
        <f t="shared" si="3"/>
        <v>2022-12-31</v>
      </c>
      <c r="B40" s="20" t="d">
        <f t="shared" si="0"/>
        <v>2022-12-31</v>
      </c>
      <c r="C40" s="21">
        <f t="shared" si="1"/>
        <v>6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">
      <c r="A41" s="109" t="s">
        <v>29</v>
      </c>
      <c r="B41" s="109"/>
      <c r="C41" s="109"/>
      <c r="D41" s="109"/>
      <c r="E41" s="109"/>
      <c r="F41" s="109"/>
      <c r="G41" s="109"/>
      <c r="H41" s="25" t="d">
        <f>SUM(H10:H40)</f>
        <v>PT0H0M0.000S</v>
      </c>
      <c r="I41" s="26"/>
    </row>
    <row r="46" spans="1:9" x14ac:dyDescent="0.2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32 A36:I40 A33:H35">
    <cfRule type="expression" dxfId="3" priority="4" stopIfTrue="1">
      <formula>$C10&gt;5</formula>
    </cfRule>
  </conditionalFormatting>
  <conditionalFormatting sqref="I33">
    <cfRule type="expression" dxfId="2" priority="3" stopIfTrue="1">
      <formula>$C33&gt;5</formula>
    </cfRule>
  </conditionalFormatting>
  <conditionalFormatting sqref="I34">
    <cfRule type="expression" dxfId="1" priority="2" stopIfTrue="1">
      <formula>$C34&gt;5</formula>
    </cfRule>
  </conditionalFormatting>
  <conditionalFormatting sqref="I35">
    <cfRule type="expression" dxfId="0" priority="1" stopIfTrue="1">
      <formula>$C35&gt;5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Zaměstnanec</vt:lpstr>
      <vt:lpstr>VZOR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Brederová</dc:creator>
  <cp:lastModifiedBy>Miroslav Rojek</cp:lastModifiedBy>
  <dcterms:created xsi:type="dcterms:W3CDTF">2018-09-13T08:25:35Z</dcterms:created>
  <dcterms:modified xsi:type="dcterms:W3CDTF">2022-01-26T10:39:42Z</dcterms:modified>
</cp:coreProperties>
</file>